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eren-Index-Files&amp;Docs\טפסים ודוגמאות\עדכון הסכמים\עדכון טפסים לאתר\עדכון ינואר 26\"/>
    </mc:Choice>
  </mc:AlternateContent>
  <xr:revisionPtr revIDLastSave="0" documentId="13_ncr:1_{7BB25E96-D02E-4F3C-B39D-A2273853547A}" xr6:coauthVersionLast="47" xr6:coauthVersionMax="47" xr10:uidLastSave="{00000000-0000-0000-0000-000000000000}"/>
  <bookViews>
    <workbookView xWindow="-120" yWindow="-120" windowWidth="29040" windowHeight="15840" activeTab="4" xr2:uid="{9328B042-8219-4963-9F5A-757E6F86DBD0}"/>
  </bookViews>
  <sheets>
    <sheet name="הסבר" sheetId="6" r:id="rId1"/>
    <sheet name="תקציב מתוכנן לסרט" sheetId="11" r:id="rId2"/>
    <sheet name="TOPSHEET תכנון" sheetId="12" r:id="rId3"/>
    <sheet name="תקציב ביצוע לסרט" sheetId="13" r:id="rId4"/>
    <sheet name="TOPSHEET ביצוע" sheetId="14" r:id="rId5"/>
    <sheet name="סיכום הפקה " sheetId="15" state="hidden" r:id="rId6"/>
    <sheet name="הגדרות" sheetId="3" state="hidden" r:id="rId7"/>
  </sheets>
  <externalReferences>
    <externalReference r:id="rId8"/>
  </externalReferences>
  <definedNames>
    <definedName name="head1">'[1]תקציב מקור'!$O$9</definedName>
    <definedName name="head2">'[1]תקציב מקור'!$P$9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2" l="1"/>
  <c r="I308" i="11"/>
  <c r="I295" i="11"/>
  <c r="I289" i="11"/>
  <c r="I288" i="11"/>
  <c r="I287" i="11"/>
  <c r="I285" i="11"/>
  <c r="I281" i="11"/>
  <c r="I280" i="11"/>
  <c r="I279" i="11"/>
  <c r="I275" i="11"/>
  <c r="I274" i="11"/>
  <c r="I273" i="11"/>
  <c r="I272" i="11"/>
  <c r="I271" i="11"/>
  <c r="I270" i="11"/>
  <c r="I269" i="11"/>
  <c r="I268" i="11"/>
  <c r="I267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26" i="11"/>
  <c r="I225" i="11"/>
  <c r="I224" i="11"/>
  <c r="I223" i="11"/>
  <c r="I222" i="11"/>
  <c r="I221" i="11"/>
  <c r="I220" i="11"/>
  <c r="I219" i="11"/>
  <c r="I218" i="11"/>
  <c r="I214" i="11"/>
  <c r="I213" i="11"/>
  <c r="I212" i="11"/>
  <c r="I211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28" i="11"/>
  <c r="I127" i="11"/>
  <c r="I126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2" i="11"/>
  <c r="I61" i="11"/>
  <c r="I60" i="11"/>
  <c r="I59" i="11"/>
  <c r="I58" i="11"/>
  <c r="I57" i="11"/>
  <c r="I56" i="11"/>
  <c r="I55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F31" i="15"/>
  <c r="F32" i="15"/>
  <c r="F33" i="15"/>
  <c r="F34" i="15"/>
  <c r="F35" i="15"/>
  <c r="F36" i="15"/>
  <c r="F37" i="15"/>
  <c r="F38" i="15"/>
  <c r="E39" i="15"/>
  <c r="F39" i="15"/>
  <c r="E40" i="15"/>
  <c r="F40" i="15"/>
  <c r="E41" i="15"/>
  <c r="F41" i="15"/>
  <c r="F42" i="15"/>
  <c r="F43" i="15"/>
  <c r="F44" i="15"/>
  <c r="E45" i="15"/>
  <c r="F45" i="15"/>
  <c r="C46" i="15"/>
  <c r="D46" i="15"/>
  <c r="E46" i="15"/>
  <c r="F46" i="15"/>
  <c r="D6" i="14" l="1"/>
  <c r="C6" i="15" s="1"/>
  <c r="E6" i="14"/>
  <c r="E6" i="15" s="1"/>
  <c r="D7" i="14"/>
  <c r="C7" i="15" s="1"/>
  <c r="E7" i="14"/>
  <c r="E7" i="15" s="1"/>
  <c r="D8" i="14"/>
  <c r="C8" i="15" s="1"/>
  <c r="E8" i="14"/>
  <c r="E8" i="15" s="1"/>
  <c r="D9" i="14"/>
  <c r="C9" i="15" s="1"/>
  <c r="E9" i="14"/>
  <c r="E9" i="15" s="1"/>
  <c r="D10" i="14"/>
  <c r="C10" i="15" s="1"/>
  <c r="E10" i="14"/>
  <c r="E10" i="15" s="1"/>
  <c r="D11" i="14"/>
  <c r="C11" i="15" s="1"/>
  <c r="E11" i="14"/>
  <c r="E11" i="15" s="1"/>
  <c r="D12" i="14"/>
  <c r="C12" i="15" s="1"/>
  <c r="E12" i="14"/>
  <c r="E12" i="15" s="1"/>
  <c r="D13" i="14"/>
  <c r="E13" i="14"/>
  <c r="D41" i="14"/>
  <c r="E41" i="14"/>
  <c r="D42" i="14"/>
  <c r="C24" i="15" s="1"/>
  <c r="E42" i="14"/>
  <c r="E24" i="15" s="1"/>
  <c r="D43" i="14"/>
  <c r="C25" i="15" s="1"/>
  <c r="E43" i="14"/>
  <c r="E25" i="15" s="1"/>
  <c r="D44" i="14"/>
  <c r="C5" i="15" s="1"/>
  <c r="E44" i="14"/>
  <c r="E5" i="15" s="1"/>
  <c r="D49" i="14"/>
  <c r="E49" i="14"/>
  <c r="D51" i="14"/>
  <c r="E51" i="14"/>
  <c r="H8" i="13"/>
  <c r="F6" i="14" s="1"/>
  <c r="F6" i="15" s="1"/>
  <c r="H6" i="15" s="1"/>
  <c r="H9" i="13"/>
  <c r="F7" i="14" s="1"/>
  <c r="F7" i="15" s="1"/>
  <c r="H7" i="15" s="1"/>
  <c r="H10" i="13"/>
  <c r="F8" i="14" s="1"/>
  <c r="F8" i="15" s="1"/>
  <c r="H8" i="15" s="1"/>
  <c r="H11" i="13"/>
  <c r="F9" i="14" s="1"/>
  <c r="H12" i="13"/>
  <c r="F10" i="14" s="1"/>
  <c r="F10" i="15" s="1"/>
  <c r="H10" i="15" s="1"/>
  <c r="H13" i="13"/>
  <c r="F11" i="14" s="1"/>
  <c r="F11" i="15" s="1"/>
  <c r="H11" i="15" s="1"/>
  <c r="H14" i="13"/>
  <c r="F12" i="14" s="1"/>
  <c r="F12" i="15" s="1"/>
  <c r="H12" i="15" s="1"/>
  <c r="F15" i="13"/>
  <c r="G15" i="13"/>
  <c r="H15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F51" i="13"/>
  <c r="D18" i="14" s="1"/>
  <c r="G51" i="13"/>
  <c r="E18" i="14" s="1"/>
  <c r="H51" i="13"/>
  <c r="F18" i="14" s="1"/>
  <c r="H54" i="13"/>
  <c r="H55" i="13"/>
  <c r="H56" i="13"/>
  <c r="H57" i="13"/>
  <c r="H58" i="13"/>
  <c r="H59" i="13"/>
  <c r="H60" i="13"/>
  <c r="H61" i="13"/>
  <c r="H62" i="13"/>
  <c r="F63" i="13"/>
  <c r="D19" i="14" s="1"/>
  <c r="C15" i="15" s="1"/>
  <c r="G63" i="13"/>
  <c r="E19" i="14" s="1"/>
  <c r="E15" i="15" s="1"/>
  <c r="H63" i="13"/>
  <c r="F19" i="14" s="1"/>
  <c r="F15" i="15" s="1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F85" i="13"/>
  <c r="D20" i="14" s="1"/>
  <c r="G85" i="13"/>
  <c r="E20" i="14" s="1"/>
  <c r="H85" i="13"/>
  <c r="F20" i="14" s="1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F106" i="13"/>
  <c r="D21" i="14" s="1"/>
  <c r="G106" i="13"/>
  <c r="E21" i="14" s="1"/>
  <c r="H106" i="13"/>
  <c r="F21" i="14" s="1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F123" i="13"/>
  <c r="D22" i="14" s="1"/>
  <c r="G123" i="13"/>
  <c r="E22" i="14" s="1"/>
  <c r="H123" i="13"/>
  <c r="F22" i="14" s="1"/>
  <c r="H126" i="13"/>
  <c r="H127" i="13"/>
  <c r="H128" i="13"/>
  <c r="F129" i="13"/>
  <c r="D23" i="14" s="1"/>
  <c r="G129" i="13"/>
  <c r="E23" i="14" s="1"/>
  <c r="H129" i="13"/>
  <c r="F23" i="14" s="1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F149" i="13"/>
  <c r="D24" i="14" s="1"/>
  <c r="C16" i="15" s="1"/>
  <c r="G149" i="13"/>
  <c r="E24" i="14" s="1"/>
  <c r="E16" i="15" s="1"/>
  <c r="H149" i="13"/>
  <c r="F24" i="14" s="1"/>
  <c r="F16" i="15" s="1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F167" i="13"/>
  <c r="D25" i="14" s="1"/>
  <c r="C17" i="15" s="1"/>
  <c r="G167" i="13"/>
  <c r="E25" i="14" s="1"/>
  <c r="E17" i="15" s="1"/>
  <c r="H167" i="13"/>
  <c r="F25" i="14" s="1"/>
  <c r="F17" i="15" s="1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F191" i="13"/>
  <c r="D26" i="14" s="1"/>
  <c r="C19" i="15" s="1"/>
  <c r="G191" i="13"/>
  <c r="E26" i="14" s="1"/>
  <c r="E19" i="15" s="1"/>
  <c r="H191" i="13"/>
  <c r="F26" i="14" s="1"/>
  <c r="F19" i="15" s="1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F208" i="13"/>
  <c r="D27" i="14" s="1"/>
  <c r="C18" i="15" s="1"/>
  <c r="G208" i="13"/>
  <c r="E27" i="14" s="1"/>
  <c r="E18" i="15" s="1"/>
  <c r="H208" i="13"/>
  <c r="F27" i="14" s="1"/>
  <c r="F18" i="15" s="1"/>
  <c r="H211" i="13"/>
  <c r="H212" i="13"/>
  <c r="H213" i="13"/>
  <c r="H214" i="13"/>
  <c r="F215" i="13"/>
  <c r="D28" i="14" s="1"/>
  <c r="G215" i="13"/>
  <c r="E28" i="14" s="1"/>
  <c r="H215" i="13"/>
  <c r="F28" i="14" s="1"/>
  <c r="H218" i="13"/>
  <c r="H219" i="13"/>
  <c r="H220" i="13"/>
  <c r="H221" i="13"/>
  <c r="H222" i="13"/>
  <c r="H223" i="13"/>
  <c r="H224" i="13"/>
  <c r="H225" i="13"/>
  <c r="H226" i="13"/>
  <c r="F227" i="13"/>
  <c r="D29" i="14" s="1"/>
  <c r="G227" i="13"/>
  <c r="E29" i="14" s="1"/>
  <c r="H227" i="13"/>
  <c r="F29" i="14" s="1"/>
  <c r="F229" i="13"/>
  <c r="G229" i="13"/>
  <c r="H229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F247" i="13"/>
  <c r="D33" i="14" s="1"/>
  <c r="G247" i="13"/>
  <c r="E33" i="14" s="1"/>
  <c r="H247" i="13"/>
  <c r="F33" i="14" s="1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F264" i="13"/>
  <c r="D34" i="14" s="1"/>
  <c r="C22" i="15" s="1"/>
  <c r="G264" i="13"/>
  <c r="E34" i="14" s="1"/>
  <c r="E22" i="15" s="1"/>
  <c r="H264" i="13"/>
  <c r="F34" i="14" s="1"/>
  <c r="F22" i="15" s="1"/>
  <c r="H267" i="13"/>
  <c r="H268" i="13"/>
  <c r="H269" i="13"/>
  <c r="H270" i="13"/>
  <c r="H271" i="13"/>
  <c r="H272" i="13"/>
  <c r="H273" i="13"/>
  <c r="H274" i="13"/>
  <c r="H275" i="13"/>
  <c r="F276" i="13"/>
  <c r="D35" i="14" s="1"/>
  <c r="G276" i="13"/>
  <c r="E35" i="14" s="1"/>
  <c r="H276" i="13"/>
  <c r="F35" i="14" s="1"/>
  <c r="H279" i="13"/>
  <c r="H280" i="13"/>
  <c r="H281" i="13"/>
  <c r="F282" i="13"/>
  <c r="D36" i="14" s="1"/>
  <c r="C21" i="15" s="1"/>
  <c r="G282" i="13"/>
  <c r="E36" i="14" s="1"/>
  <c r="E21" i="15" s="1"/>
  <c r="H282" i="13"/>
  <c r="F36" i="14" s="1"/>
  <c r="F21" i="15" s="1"/>
  <c r="H285" i="13"/>
  <c r="H286" i="13"/>
  <c r="H287" i="13"/>
  <c r="H288" i="13"/>
  <c r="H289" i="13"/>
  <c r="F290" i="13"/>
  <c r="D37" i="14" s="1"/>
  <c r="G290" i="13"/>
  <c r="E37" i="14" s="1"/>
  <c r="H290" i="13"/>
  <c r="F37" i="14" s="1"/>
  <c r="F292" i="13"/>
  <c r="G292" i="13"/>
  <c r="H292" i="13"/>
  <c r="H295" i="13"/>
  <c r="F41" i="14" s="1"/>
  <c r="F298" i="13"/>
  <c r="G298" i="13"/>
  <c r="H298" i="13"/>
  <c r="H302" i="13"/>
  <c r="F42" i="14" s="1"/>
  <c r="F24" i="15" s="1"/>
  <c r="F304" i="13"/>
  <c r="G304" i="13"/>
  <c r="H304" i="13"/>
  <c r="H308" i="13"/>
  <c r="F43" i="14" s="1"/>
  <c r="F25" i="15" s="1"/>
  <c r="H25" i="15" s="1"/>
  <c r="H309" i="13"/>
  <c r="F44" i="14" s="1"/>
  <c r="F310" i="13"/>
  <c r="G310" i="13"/>
  <c r="H310" i="13"/>
  <c r="F313" i="13"/>
  <c r="G313" i="13"/>
  <c r="H313" i="13"/>
  <c r="F315" i="13"/>
  <c r="G315" i="13"/>
  <c r="H315" i="13"/>
  <c r="F317" i="13"/>
  <c r="G317" i="13"/>
  <c r="H317" i="13"/>
  <c r="F320" i="13"/>
  <c r="G320" i="13"/>
  <c r="H320" i="13"/>
  <c r="E6" i="12"/>
  <c r="E7" i="12"/>
  <c r="E8" i="12"/>
  <c r="E9" i="12"/>
  <c r="E10" i="12"/>
  <c r="E11" i="12"/>
  <c r="E12" i="12"/>
  <c r="E13" i="12"/>
  <c r="D41" i="12"/>
  <c r="E41" i="12"/>
  <c r="D43" i="12"/>
  <c r="E43" i="12"/>
  <c r="E44" i="12"/>
  <c r="E49" i="12"/>
  <c r="E51" i="12"/>
  <c r="M9" i="11"/>
  <c r="J15" i="11"/>
  <c r="H21" i="11"/>
  <c r="O21" i="11"/>
  <c r="H22" i="11"/>
  <c r="E22" i="13" s="1"/>
  <c r="I22" i="13" s="1"/>
  <c r="N22" i="11"/>
  <c r="O22" i="11"/>
  <c r="H23" i="11"/>
  <c r="E23" i="13" s="1"/>
  <c r="I23" i="13" s="1"/>
  <c r="N23" i="11"/>
  <c r="O23" i="11"/>
  <c r="H24" i="11"/>
  <c r="E24" i="13" s="1"/>
  <c r="N24" i="11"/>
  <c r="O24" i="11"/>
  <c r="H25" i="11"/>
  <c r="E25" i="13" s="1"/>
  <c r="I25" i="13" s="1"/>
  <c r="N25" i="11"/>
  <c r="O25" i="11"/>
  <c r="H26" i="11"/>
  <c r="E26" i="13" s="1"/>
  <c r="I26" i="13" s="1"/>
  <c r="N26" i="11"/>
  <c r="O26" i="11"/>
  <c r="H27" i="11"/>
  <c r="E27" i="13" s="1"/>
  <c r="I27" i="13" s="1"/>
  <c r="N27" i="11"/>
  <c r="O27" i="11"/>
  <c r="H28" i="11"/>
  <c r="E28" i="13" s="1"/>
  <c r="I28" i="13" s="1"/>
  <c r="N28" i="11"/>
  <c r="O28" i="11"/>
  <c r="H29" i="11"/>
  <c r="E29" i="13" s="1"/>
  <c r="I29" i="13" s="1"/>
  <c r="N29" i="11"/>
  <c r="O29" i="11"/>
  <c r="H30" i="11"/>
  <c r="E30" i="13" s="1"/>
  <c r="I30" i="13" s="1"/>
  <c r="N30" i="11"/>
  <c r="O30" i="11"/>
  <c r="H31" i="11"/>
  <c r="E31" i="13" s="1"/>
  <c r="I31" i="13" s="1"/>
  <c r="N31" i="11"/>
  <c r="O31" i="11"/>
  <c r="H32" i="11"/>
  <c r="E32" i="13" s="1"/>
  <c r="I32" i="13" s="1"/>
  <c r="N32" i="11"/>
  <c r="O32" i="11"/>
  <c r="H33" i="11"/>
  <c r="E33" i="13" s="1"/>
  <c r="I33" i="13" s="1"/>
  <c r="N33" i="11"/>
  <c r="O33" i="11"/>
  <c r="H34" i="11"/>
  <c r="E34" i="13" s="1"/>
  <c r="I34" i="13" s="1"/>
  <c r="N34" i="11"/>
  <c r="O34" i="11"/>
  <c r="H35" i="11"/>
  <c r="E35" i="13" s="1"/>
  <c r="I35" i="13" s="1"/>
  <c r="N35" i="11"/>
  <c r="O35" i="11"/>
  <c r="H36" i="11"/>
  <c r="E36" i="13" s="1"/>
  <c r="I36" i="13" s="1"/>
  <c r="N36" i="11"/>
  <c r="O36" i="11"/>
  <c r="H37" i="11"/>
  <c r="E37" i="13" s="1"/>
  <c r="I37" i="13" s="1"/>
  <c r="N37" i="11"/>
  <c r="O37" i="11"/>
  <c r="H38" i="11"/>
  <c r="E38" i="13" s="1"/>
  <c r="I38" i="13" s="1"/>
  <c r="N38" i="11"/>
  <c r="O38" i="11"/>
  <c r="H39" i="11"/>
  <c r="E39" i="13" s="1"/>
  <c r="I39" i="13" s="1"/>
  <c r="N39" i="11"/>
  <c r="O39" i="11"/>
  <c r="H40" i="11"/>
  <c r="E40" i="13" s="1"/>
  <c r="I40" i="13" s="1"/>
  <c r="N40" i="11"/>
  <c r="O40" i="11"/>
  <c r="H41" i="11"/>
  <c r="E41" i="13" s="1"/>
  <c r="I41" i="13" s="1"/>
  <c r="N41" i="11"/>
  <c r="O41" i="11"/>
  <c r="H42" i="11"/>
  <c r="E42" i="13" s="1"/>
  <c r="I42" i="13" s="1"/>
  <c r="N42" i="11"/>
  <c r="O42" i="11"/>
  <c r="H43" i="11"/>
  <c r="E43" i="13" s="1"/>
  <c r="I43" i="13" s="1"/>
  <c r="N43" i="11"/>
  <c r="O43" i="11"/>
  <c r="H44" i="11"/>
  <c r="E44" i="13" s="1"/>
  <c r="I44" i="13" s="1"/>
  <c r="N44" i="11"/>
  <c r="O44" i="11"/>
  <c r="H45" i="11"/>
  <c r="E45" i="13" s="1"/>
  <c r="I45" i="13" s="1"/>
  <c r="N45" i="11"/>
  <c r="O45" i="11"/>
  <c r="H46" i="11"/>
  <c r="E46" i="13" s="1"/>
  <c r="I46" i="13" s="1"/>
  <c r="N46" i="11"/>
  <c r="O46" i="11"/>
  <c r="H47" i="11"/>
  <c r="E47" i="13" s="1"/>
  <c r="I47" i="13" s="1"/>
  <c r="N47" i="11"/>
  <c r="O47" i="11"/>
  <c r="H48" i="11"/>
  <c r="E48" i="13" s="1"/>
  <c r="I48" i="13" s="1"/>
  <c r="N48" i="11"/>
  <c r="O48" i="11"/>
  <c r="H49" i="11"/>
  <c r="E49" i="13" s="1"/>
  <c r="I49" i="13" s="1"/>
  <c r="N49" i="11"/>
  <c r="O49" i="11"/>
  <c r="H50" i="11"/>
  <c r="E50" i="13" s="1"/>
  <c r="I50" i="13" s="1"/>
  <c r="N50" i="11"/>
  <c r="O50" i="11"/>
  <c r="H51" i="11"/>
  <c r="C18" i="12" s="1"/>
  <c r="J51" i="11"/>
  <c r="E18" i="12" s="1"/>
  <c r="H54" i="11"/>
  <c r="O54" i="11"/>
  <c r="H55" i="11"/>
  <c r="E55" i="13" s="1"/>
  <c r="I55" i="13" s="1"/>
  <c r="N55" i="11"/>
  <c r="O55" i="11"/>
  <c r="H56" i="11"/>
  <c r="E56" i="13" s="1"/>
  <c r="I56" i="13" s="1"/>
  <c r="N56" i="11"/>
  <c r="O56" i="11"/>
  <c r="H57" i="11"/>
  <c r="E57" i="13" s="1"/>
  <c r="I57" i="13" s="1"/>
  <c r="N57" i="11"/>
  <c r="O57" i="11"/>
  <c r="H58" i="11"/>
  <c r="E58" i="13" s="1"/>
  <c r="I58" i="13" s="1"/>
  <c r="N58" i="11"/>
  <c r="O58" i="11"/>
  <c r="H59" i="11"/>
  <c r="E59" i="13" s="1"/>
  <c r="I59" i="13" s="1"/>
  <c r="N59" i="11"/>
  <c r="O59" i="11"/>
  <c r="H60" i="11"/>
  <c r="E60" i="13" s="1"/>
  <c r="I60" i="13" s="1"/>
  <c r="N60" i="11"/>
  <c r="O60" i="11"/>
  <c r="H61" i="11"/>
  <c r="E61" i="13" s="1"/>
  <c r="I61" i="13" s="1"/>
  <c r="N61" i="11"/>
  <c r="O61" i="11"/>
  <c r="H62" i="11"/>
  <c r="E62" i="13" s="1"/>
  <c r="I62" i="13" s="1"/>
  <c r="N62" i="11"/>
  <c r="O62" i="11"/>
  <c r="H63" i="11"/>
  <c r="C19" i="12" s="1"/>
  <c r="J63" i="11"/>
  <c r="E19" i="12" s="1"/>
  <c r="H66" i="11"/>
  <c r="E66" i="13" s="1"/>
  <c r="N66" i="11"/>
  <c r="O66" i="11"/>
  <c r="H67" i="11"/>
  <c r="E67" i="13" s="1"/>
  <c r="I67" i="13" s="1"/>
  <c r="N67" i="11"/>
  <c r="O67" i="11"/>
  <c r="H68" i="11"/>
  <c r="E68" i="13" s="1"/>
  <c r="I68" i="13" s="1"/>
  <c r="N68" i="11"/>
  <c r="O68" i="11"/>
  <c r="H69" i="11"/>
  <c r="E69" i="13" s="1"/>
  <c r="I69" i="13" s="1"/>
  <c r="N69" i="11"/>
  <c r="O69" i="11"/>
  <c r="H70" i="11"/>
  <c r="E70" i="13" s="1"/>
  <c r="I70" i="13" s="1"/>
  <c r="N70" i="11"/>
  <c r="O70" i="11"/>
  <c r="H71" i="11"/>
  <c r="E71" i="13" s="1"/>
  <c r="I71" i="13" s="1"/>
  <c r="N71" i="11"/>
  <c r="O71" i="11"/>
  <c r="H72" i="11"/>
  <c r="E72" i="13" s="1"/>
  <c r="I72" i="13" s="1"/>
  <c r="N72" i="11"/>
  <c r="O72" i="11"/>
  <c r="H73" i="11"/>
  <c r="E73" i="13" s="1"/>
  <c r="I73" i="13" s="1"/>
  <c r="N73" i="11"/>
  <c r="O73" i="11"/>
  <c r="H74" i="11"/>
  <c r="E74" i="13" s="1"/>
  <c r="I74" i="13" s="1"/>
  <c r="N74" i="11"/>
  <c r="O74" i="11"/>
  <c r="H75" i="11"/>
  <c r="E75" i="13" s="1"/>
  <c r="I75" i="13" s="1"/>
  <c r="N75" i="11"/>
  <c r="O75" i="11"/>
  <c r="H76" i="11"/>
  <c r="E76" i="13" s="1"/>
  <c r="I76" i="13" s="1"/>
  <c r="N76" i="11"/>
  <c r="O76" i="11"/>
  <c r="H77" i="11"/>
  <c r="E77" i="13" s="1"/>
  <c r="I77" i="13" s="1"/>
  <c r="N77" i="11"/>
  <c r="O77" i="11"/>
  <c r="H78" i="11"/>
  <c r="E78" i="13" s="1"/>
  <c r="I78" i="13" s="1"/>
  <c r="N78" i="11"/>
  <c r="O78" i="11"/>
  <c r="H79" i="11"/>
  <c r="E79" i="13" s="1"/>
  <c r="I79" i="13" s="1"/>
  <c r="N79" i="11"/>
  <c r="O79" i="11"/>
  <c r="H80" i="11"/>
  <c r="E80" i="13" s="1"/>
  <c r="I80" i="13" s="1"/>
  <c r="N80" i="11"/>
  <c r="O80" i="11"/>
  <c r="H81" i="11"/>
  <c r="E81" i="13" s="1"/>
  <c r="I81" i="13" s="1"/>
  <c r="N81" i="11"/>
  <c r="O81" i="11"/>
  <c r="H82" i="11"/>
  <c r="E82" i="13" s="1"/>
  <c r="I82" i="13" s="1"/>
  <c r="N82" i="11"/>
  <c r="O82" i="11"/>
  <c r="H83" i="11"/>
  <c r="E83" i="13" s="1"/>
  <c r="I83" i="13" s="1"/>
  <c r="N83" i="11"/>
  <c r="O83" i="11"/>
  <c r="H84" i="11"/>
  <c r="E84" i="13" s="1"/>
  <c r="I84" i="13" s="1"/>
  <c r="N84" i="11"/>
  <c r="O84" i="11"/>
  <c r="H85" i="11"/>
  <c r="C20" i="12" s="1"/>
  <c r="I85" i="11"/>
  <c r="D20" i="12" s="1"/>
  <c r="J85" i="11"/>
  <c r="E20" i="12" s="1"/>
  <c r="H88" i="11"/>
  <c r="E88" i="13" s="1"/>
  <c r="N88" i="11"/>
  <c r="O88" i="11"/>
  <c r="H89" i="11"/>
  <c r="E89" i="13" s="1"/>
  <c r="I89" i="13" s="1"/>
  <c r="N89" i="11"/>
  <c r="O89" i="11"/>
  <c r="H90" i="11"/>
  <c r="E90" i="13" s="1"/>
  <c r="I90" i="13" s="1"/>
  <c r="N90" i="11"/>
  <c r="O90" i="11"/>
  <c r="H91" i="11"/>
  <c r="E91" i="13" s="1"/>
  <c r="I91" i="13" s="1"/>
  <c r="N91" i="11"/>
  <c r="O91" i="11"/>
  <c r="H92" i="11"/>
  <c r="E92" i="13" s="1"/>
  <c r="I92" i="13" s="1"/>
  <c r="N92" i="11"/>
  <c r="O92" i="11"/>
  <c r="H93" i="11"/>
  <c r="E93" i="13" s="1"/>
  <c r="I93" i="13" s="1"/>
  <c r="N93" i="11"/>
  <c r="O93" i="11"/>
  <c r="H94" i="11"/>
  <c r="E94" i="13" s="1"/>
  <c r="I94" i="13" s="1"/>
  <c r="N94" i="11"/>
  <c r="O94" i="11"/>
  <c r="H95" i="11"/>
  <c r="E95" i="13" s="1"/>
  <c r="I95" i="13" s="1"/>
  <c r="N95" i="11"/>
  <c r="O95" i="11"/>
  <c r="H96" i="11"/>
  <c r="E96" i="13" s="1"/>
  <c r="I96" i="13" s="1"/>
  <c r="N96" i="11"/>
  <c r="O96" i="11"/>
  <c r="H97" i="11"/>
  <c r="E97" i="13" s="1"/>
  <c r="I97" i="13" s="1"/>
  <c r="N97" i="11"/>
  <c r="O97" i="11"/>
  <c r="H98" i="11"/>
  <c r="E98" i="13" s="1"/>
  <c r="I98" i="13" s="1"/>
  <c r="N98" i="11"/>
  <c r="O98" i="11"/>
  <c r="H99" i="11"/>
  <c r="E99" i="13" s="1"/>
  <c r="I99" i="13" s="1"/>
  <c r="N99" i="11"/>
  <c r="O99" i="11"/>
  <c r="H100" i="11"/>
  <c r="E100" i="13" s="1"/>
  <c r="I100" i="13" s="1"/>
  <c r="N100" i="11"/>
  <c r="O100" i="11"/>
  <c r="H101" i="11"/>
  <c r="E101" i="13" s="1"/>
  <c r="I101" i="13" s="1"/>
  <c r="N101" i="11"/>
  <c r="O101" i="11"/>
  <c r="H102" i="11"/>
  <c r="E102" i="13" s="1"/>
  <c r="I102" i="13" s="1"/>
  <c r="N102" i="11"/>
  <c r="O102" i="11"/>
  <c r="H103" i="11"/>
  <c r="E103" i="13" s="1"/>
  <c r="I103" i="13" s="1"/>
  <c r="N103" i="11"/>
  <c r="O103" i="11"/>
  <c r="H104" i="11"/>
  <c r="E104" i="13" s="1"/>
  <c r="I104" i="13" s="1"/>
  <c r="N104" i="11"/>
  <c r="O104" i="11"/>
  <c r="H105" i="11"/>
  <c r="E105" i="13" s="1"/>
  <c r="I105" i="13" s="1"/>
  <c r="N105" i="11"/>
  <c r="O105" i="11"/>
  <c r="H106" i="11"/>
  <c r="C21" i="12" s="1"/>
  <c r="I106" i="11"/>
  <c r="D21" i="12" s="1"/>
  <c r="J106" i="11"/>
  <c r="E21" i="12" s="1"/>
  <c r="H109" i="11"/>
  <c r="E109" i="13" s="1"/>
  <c r="N109" i="11"/>
  <c r="O109" i="11"/>
  <c r="H110" i="11"/>
  <c r="E110" i="13" s="1"/>
  <c r="I110" i="13" s="1"/>
  <c r="N110" i="11"/>
  <c r="O110" i="11"/>
  <c r="H111" i="11"/>
  <c r="E111" i="13" s="1"/>
  <c r="I111" i="13" s="1"/>
  <c r="N111" i="11"/>
  <c r="O111" i="11"/>
  <c r="H112" i="11"/>
  <c r="E112" i="13" s="1"/>
  <c r="I112" i="13" s="1"/>
  <c r="N112" i="11"/>
  <c r="O112" i="11"/>
  <c r="H113" i="11"/>
  <c r="E113" i="13" s="1"/>
  <c r="I113" i="13" s="1"/>
  <c r="N113" i="11"/>
  <c r="O113" i="11"/>
  <c r="H114" i="11"/>
  <c r="E114" i="13" s="1"/>
  <c r="I114" i="13" s="1"/>
  <c r="N114" i="11"/>
  <c r="O114" i="11"/>
  <c r="H115" i="11"/>
  <c r="E115" i="13" s="1"/>
  <c r="I115" i="13" s="1"/>
  <c r="N115" i="11"/>
  <c r="O115" i="11"/>
  <c r="H116" i="11"/>
  <c r="E116" i="13" s="1"/>
  <c r="I116" i="13" s="1"/>
  <c r="N116" i="11"/>
  <c r="O116" i="11"/>
  <c r="H117" i="11"/>
  <c r="E117" i="13" s="1"/>
  <c r="I117" i="13" s="1"/>
  <c r="N117" i="11"/>
  <c r="O117" i="11"/>
  <c r="H118" i="11"/>
  <c r="E118" i="13" s="1"/>
  <c r="I118" i="13" s="1"/>
  <c r="N118" i="11"/>
  <c r="O118" i="11"/>
  <c r="H119" i="11"/>
  <c r="E119" i="13" s="1"/>
  <c r="I119" i="13" s="1"/>
  <c r="N119" i="11"/>
  <c r="O119" i="11"/>
  <c r="H120" i="11"/>
  <c r="E120" i="13" s="1"/>
  <c r="I120" i="13" s="1"/>
  <c r="N120" i="11"/>
  <c r="O120" i="11"/>
  <c r="H121" i="11"/>
  <c r="E121" i="13" s="1"/>
  <c r="I121" i="13" s="1"/>
  <c r="N121" i="11"/>
  <c r="O121" i="11"/>
  <c r="H122" i="11"/>
  <c r="E122" i="13" s="1"/>
  <c r="I122" i="13" s="1"/>
  <c r="N122" i="11"/>
  <c r="O122" i="11"/>
  <c r="H123" i="11"/>
  <c r="C22" i="12" s="1"/>
  <c r="I123" i="11"/>
  <c r="D22" i="12" s="1"/>
  <c r="J123" i="11"/>
  <c r="E22" i="12" s="1"/>
  <c r="H126" i="11"/>
  <c r="E126" i="13" s="1"/>
  <c r="N126" i="11"/>
  <c r="O126" i="11"/>
  <c r="H127" i="11"/>
  <c r="E127" i="13" s="1"/>
  <c r="I127" i="13" s="1"/>
  <c r="N127" i="11"/>
  <c r="O127" i="11"/>
  <c r="H128" i="11"/>
  <c r="E128" i="13" s="1"/>
  <c r="I128" i="13" s="1"/>
  <c r="N128" i="11"/>
  <c r="O128" i="11"/>
  <c r="H129" i="11"/>
  <c r="C23" i="12" s="1"/>
  <c r="I129" i="11"/>
  <c r="D23" i="12" s="1"/>
  <c r="J129" i="11"/>
  <c r="E23" i="12" s="1"/>
  <c r="H132" i="11"/>
  <c r="E132" i="13" s="1"/>
  <c r="N132" i="11"/>
  <c r="O132" i="11"/>
  <c r="H133" i="11"/>
  <c r="E133" i="13" s="1"/>
  <c r="I133" i="13" s="1"/>
  <c r="N133" i="11"/>
  <c r="O133" i="11"/>
  <c r="H134" i="11"/>
  <c r="E134" i="13" s="1"/>
  <c r="I134" i="13" s="1"/>
  <c r="N134" i="11"/>
  <c r="O134" i="11"/>
  <c r="H135" i="11"/>
  <c r="E135" i="13" s="1"/>
  <c r="I135" i="13" s="1"/>
  <c r="N135" i="11"/>
  <c r="O135" i="11"/>
  <c r="H136" i="11"/>
  <c r="E136" i="13" s="1"/>
  <c r="I136" i="13" s="1"/>
  <c r="N136" i="11"/>
  <c r="O136" i="11"/>
  <c r="H137" i="11"/>
  <c r="E137" i="13" s="1"/>
  <c r="I137" i="13" s="1"/>
  <c r="N137" i="11"/>
  <c r="O137" i="11"/>
  <c r="H138" i="11"/>
  <c r="E138" i="13" s="1"/>
  <c r="I138" i="13" s="1"/>
  <c r="N138" i="11"/>
  <c r="O138" i="11"/>
  <c r="H139" i="11"/>
  <c r="E139" i="13" s="1"/>
  <c r="I139" i="13" s="1"/>
  <c r="N139" i="11"/>
  <c r="O139" i="11"/>
  <c r="H140" i="11"/>
  <c r="E140" i="13" s="1"/>
  <c r="I140" i="13" s="1"/>
  <c r="N140" i="11"/>
  <c r="O140" i="11"/>
  <c r="H141" i="11"/>
  <c r="E141" i="13" s="1"/>
  <c r="I141" i="13" s="1"/>
  <c r="N141" i="11"/>
  <c r="O141" i="11"/>
  <c r="H142" i="11"/>
  <c r="E142" i="13" s="1"/>
  <c r="I142" i="13" s="1"/>
  <c r="N142" i="11"/>
  <c r="O142" i="11"/>
  <c r="H143" i="11"/>
  <c r="E143" i="13" s="1"/>
  <c r="I143" i="13" s="1"/>
  <c r="N143" i="11"/>
  <c r="O143" i="11"/>
  <c r="H144" i="11"/>
  <c r="E144" i="13" s="1"/>
  <c r="I144" i="13" s="1"/>
  <c r="N144" i="11"/>
  <c r="O144" i="11"/>
  <c r="H145" i="11"/>
  <c r="E145" i="13" s="1"/>
  <c r="I145" i="13" s="1"/>
  <c r="N145" i="11"/>
  <c r="O145" i="11"/>
  <c r="H146" i="11"/>
  <c r="E146" i="13" s="1"/>
  <c r="I146" i="13" s="1"/>
  <c r="N146" i="11"/>
  <c r="O146" i="11"/>
  <c r="H147" i="11"/>
  <c r="E147" i="13" s="1"/>
  <c r="I147" i="13" s="1"/>
  <c r="N147" i="11"/>
  <c r="O147" i="11"/>
  <c r="H148" i="11"/>
  <c r="E148" i="13" s="1"/>
  <c r="I148" i="13" s="1"/>
  <c r="N148" i="11"/>
  <c r="O148" i="11"/>
  <c r="H149" i="11"/>
  <c r="C24" i="12" s="1"/>
  <c r="I149" i="11"/>
  <c r="D24" i="12" s="1"/>
  <c r="J149" i="11"/>
  <c r="E24" i="12" s="1"/>
  <c r="H152" i="11"/>
  <c r="E152" i="13" s="1"/>
  <c r="N152" i="11"/>
  <c r="O152" i="11"/>
  <c r="H153" i="11"/>
  <c r="E153" i="13" s="1"/>
  <c r="I153" i="13" s="1"/>
  <c r="N153" i="11"/>
  <c r="O153" i="11"/>
  <c r="H154" i="11"/>
  <c r="E154" i="13" s="1"/>
  <c r="I154" i="13" s="1"/>
  <c r="N154" i="11"/>
  <c r="O154" i="11"/>
  <c r="H155" i="11"/>
  <c r="E155" i="13" s="1"/>
  <c r="I155" i="13" s="1"/>
  <c r="N155" i="11"/>
  <c r="O155" i="11"/>
  <c r="H156" i="11"/>
  <c r="E156" i="13" s="1"/>
  <c r="I156" i="13" s="1"/>
  <c r="N156" i="11"/>
  <c r="O156" i="11"/>
  <c r="H157" i="11"/>
  <c r="E157" i="13" s="1"/>
  <c r="I157" i="13" s="1"/>
  <c r="N157" i="11"/>
  <c r="O157" i="11"/>
  <c r="H158" i="11"/>
  <c r="E158" i="13" s="1"/>
  <c r="I158" i="13" s="1"/>
  <c r="N158" i="11"/>
  <c r="O158" i="11"/>
  <c r="H159" i="11"/>
  <c r="E159" i="13" s="1"/>
  <c r="I159" i="13" s="1"/>
  <c r="N159" i="11"/>
  <c r="O159" i="11"/>
  <c r="H160" i="11"/>
  <c r="E160" i="13" s="1"/>
  <c r="I160" i="13" s="1"/>
  <c r="N160" i="11"/>
  <c r="O160" i="11"/>
  <c r="H161" i="11"/>
  <c r="E161" i="13" s="1"/>
  <c r="I161" i="13" s="1"/>
  <c r="N161" i="11"/>
  <c r="O161" i="11"/>
  <c r="H162" i="11"/>
  <c r="E162" i="13" s="1"/>
  <c r="I162" i="13" s="1"/>
  <c r="N162" i="11"/>
  <c r="O162" i="11"/>
  <c r="H163" i="11"/>
  <c r="E163" i="13" s="1"/>
  <c r="I163" i="13" s="1"/>
  <c r="N163" i="11"/>
  <c r="O163" i="11"/>
  <c r="H164" i="11"/>
  <c r="E164" i="13" s="1"/>
  <c r="I164" i="13" s="1"/>
  <c r="N164" i="11"/>
  <c r="O164" i="11"/>
  <c r="H165" i="11"/>
  <c r="E165" i="13" s="1"/>
  <c r="I165" i="13" s="1"/>
  <c r="N165" i="11"/>
  <c r="O165" i="11"/>
  <c r="H166" i="11"/>
  <c r="E166" i="13" s="1"/>
  <c r="I166" i="13" s="1"/>
  <c r="N166" i="11"/>
  <c r="O166" i="11"/>
  <c r="H167" i="11"/>
  <c r="C25" i="12" s="1"/>
  <c r="I167" i="11"/>
  <c r="D25" i="12" s="1"/>
  <c r="J167" i="11"/>
  <c r="E25" i="12" s="1"/>
  <c r="H170" i="11"/>
  <c r="E170" i="13" s="1"/>
  <c r="N170" i="11"/>
  <c r="O170" i="11"/>
  <c r="H171" i="11"/>
  <c r="E171" i="13" s="1"/>
  <c r="I171" i="13" s="1"/>
  <c r="N171" i="11"/>
  <c r="O171" i="11"/>
  <c r="H172" i="11"/>
  <c r="E172" i="13" s="1"/>
  <c r="I172" i="13" s="1"/>
  <c r="N172" i="11"/>
  <c r="O172" i="11"/>
  <c r="H173" i="11"/>
  <c r="E173" i="13" s="1"/>
  <c r="I173" i="13" s="1"/>
  <c r="N173" i="11"/>
  <c r="O173" i="11"/>
  <c r="H174" i="11"/>
  <c r="E174" i="13" s="1"/>
  <c r="I174" i="13" s="1"/>
  <c r="N174" i="11"/>
  <c r="O174" i="11"/>
  <c r="H175" i="11"/>
  <c r="E175" i="13" s="1"/>
  <c r="I175" i="13" s="1"/>
  <c r="N175" i="11"/>
  <c r="O175" i="11"/>
  <c r="H176" i="11"/>
  <c r="E176" i="13" s="1"/>
  <c r="I176" i="13" s="1"/>
  <c r="N176" i="11"/>
  <c r="O176" i="11"/>
  <c r="H177" i="11"/>
  <c r="E177" i="13" s="1"/>
  <c r="I177" i="13" s="1"/>
  <c r="N177" i="11"/>
  <c r="O177" i="11"/>
  <c r="H178" i="11"/>
  <c r="E178" i="13" s="1"/>
  <c r="I178" i="13" s="1"/>
  <c r="N178" i="11"/>
  <c r="O178" i="11"/>
  <c r="H179" i="11"/>
  <c r="E179" i="13" s="1"/>
  <c r="I179" i="13" s="1"/>
  <c r="N179" i="11"/>
  <c r="O179" i="11"/>
  <c r="H180" i="11"/>
  <c r="E180" i="13" s="1"/>
  <c r="I180" i="13" s="1"/>
  <c r="N180" i="11"/>
  <c r="O180" i="11"/>
  <c r="H181" i="11"/>
  <c r="E181" i="13" s="1"/>
  <c r="I181" i="13" s="1"/>
  <c r="N181" i="11"/>
  <c r="O181" i="11"/>
  <c r="H182" i="11"/>
  <c r="E182" i="13" s="1"/>
  <c r="I182" i="13" s="1"/>
  <c r="N182" i="11"/>
  <c r="O182" i="11"/>
  <c r="H183" i="11"/>
  <c r="E183" i="13" s="1"/>
  <c r="I183" i="13" s="1"/>
  <c r="N183" i="11"/>
  <c r="O183" i="11"/>
  <c r="H184" i="11"/>
  <c r="E184" i="13" s="1"/>
  <c r="I184" i="13" s="1"/>
  <c r="N184" i="11"/>
  <c r="O184" i="11"/>
  <c r="H185" i="11"/>
  <c r="E185" i="13" s="1"/>
  <c r="I185" i="13" s="1"/>
  <c r="N185" i="11"/>
  <c r="O185" i="11"/>
  <c r="H186" i="11"/>
  <c r="E186" i="13" s="1"/>
  <c r="I186" i="13" s="1"/>
  <c r="N186" i="11"/>
  <c r="O186" i="11"/>
  <c r="H187" i="11"/>
  <c r="E187" i="13" s="1"/>
  <c r="I187" i="13" s="1"/>
  <c r="N187" i="11"/>
  <c r="O187" i="11"/>
  <c r="H188" i="11"/>
  <c r="E188" i="13" s="1"/>
  <c r="I188" i="13" s="1"/>
  <c r="N188" i="11"/>
  <c r="O188" i="11"/>
  <c r="H189" i="11"/>
  <c r="E189" i="13" s="1"/>
  <c r="I189" i="13" s="1"/>
  <c r="N189" i="11"/>
  <c r="O189" i="11"/>
  <c r="H190" i="11"/>
  <c r="E190" i="13" s="1"/>
  <c r="I190" i="13" s="1"/>
  <c r="N190" i="11"/>
  <c r="O190" i="11"/>
  <c r="H191" i="11"/>
  <c r="C26" i="12" s="1"/>
  <c r="I191" i="11"/>
  <c r="D26" i="12" s="1"/>
  <c r="J191" i="11"/>
  <c r="E26" i="12" s="1"/>
  <c r="H194" i="11"/>
  <c r="E194" i="13" s="1"/>
  <c r="N194" i="11"/>
  <c r="O194" i="11"/>
  <c r="H195" i="11"/>
  <c r="E195" i="13" s="1"/>
  <c r="I195" i="13" s="1"/>
  <c r="N195" i="11"/>
  <c r="O195" i="11"/>
  <c r="H196" i="11"/>
  <c r="E196" i="13" s="1"/>
  <c r="I196" i="13" s="1"/>
  <c r="N196" i="11"/>
  <c r="O196" i="11"/>
  <c r="H197" i="11"/>
  <c r="E197" i="13" s="1"/>
  <c r="I197" i="13" s="1"/>
  <c r="N197" i="11"/>
  <c r="O197" i="11"/>
  <c r="H198" i="11"/>
  <c r="E198" i="13" s="1"/>
  <c r="I198" i="13" s="1"/>
  <c r="N198" i="11"/>
  <c r="O198" i="11"/>
  <c r="H199" i="11"/>
  <c r="E199" i="13" s="1"/>
  <c r="I199" i="13" s="1"/>
  <c r="N199" i="11"/>
  <c r="O199" i="11"/>
  <c r="H200" i="11"/>
  <c r="E200" i="13" s="1"/>
  <c r="I200" i="13" s="1"/>
  <c r="N200" i="11"/>
  <c r="O200" i="11"/>
  <c r="H201" i="11"/>
  <c r="E201" i="13" s="1"/>
  <c r="I201" i="13" s="1"/>
  <c r="N201" i="11"/>
  <c r="O201" i="11"/>
  <c r="H202" i="11"/>
  <c r="E202" i="13" s="1"/>
  <c r="I202" i="13" s="1"/>
  <c r="N202" i="11"/>
  <c r="O202" i="11"/>
  <c r="H203" i="11"/>
  <c r="E203" i="13" s="1"/>
  <c r="I203" i="13" s="1"/>
  <c r="N203" i="11"/>
  <c r="O203" i="11"/>
  <c r="H204" i="11"/>
  <c r="E204" i="13" s="1"/>
  <c r="I204" i="13" s="1"/>
  <c r="N204" i="11"/>
  <c r="O204" i="11"/>
  <c r="H205" i="11"/>
  <c r="E205" i="13" s="1"/>
  <c r="I205" i="13" s="1"/>
  <c r="N205" i="11"/>
  <c r="O205" i="11"/>
  <c r="H206" i="11"/>
  <c r="E206" i="13" s="1"/>
  <c r="I206" i="13" s="1"/>
  <c r="N206" i="11"/>
  <c r="O206" i="11"/>
  <c r="H207" i="11"/>
  <c r="E207" i="13" s="1"/>
  <c r="I207" i="13" s="1"/>
  <c r="N207" i="11"/>
  <c r="O207" i="11"/>
  <c r="H208" i="11"/>
  <c r="C27" i="12" s="1"/>
  <c r="I208" i="11"/>
  <c r="D27" i="12" s="1"/>
  <c r="J208" i="11"/>
  <c r="E27" i="12" s="1"/>
  <c r="H211" i="11"/>
  <c r="E211" i="13" s="1"/>
  <c r="N211" i="11"/>
  <c r="O211" i="11"/>
  <c r="H212" i="11"/>
  <c r="E212" i="13" s="1"/>
  <c r="I212" i="13" s="1"/>
  <c r="N212" i="11"/>
  <c r="O212" i="11"/>
  <c r="H213" i="11"/>
  <c r="E213" i="13" s="1"/>
  <c r="I213" i="13" s="1"/>
  <c r="N213" i="11"/>
  <c r="O213" i="11"/>
  <c r="H214" i="11"/>
  <c r="E214" i="13" s="1"/>
  <c r="I214" i="13" s="1"/>
  <c r="N214" i="11"/>
  <c r="O214" i="11"/>
  <c r="H215" i="11"/>
  <c r="C28" i="12" s="1"/>
  <c r="I215" i="11"/>
  <c r="D28" i="12" s="1"/>
  <c r="J215" i="11"/>
  <c r="E28" i="12" s="1"/>
  <c r="H218" i="11"/>
  <c r="E218" i="13" s="1"/>
  <c r="N218" i="11"/>
  <c r="O218" i="11"/>
  <c r="H219" i="11"/>
  <c r="E219" i="13" s="1"/>
  <c r="I219" i="13" s="1"/>
  <c r="N219" i="11"/>
  <c r="O219" i="11"/>
  <c r="H220" i="11"/>
  <c r="E220" i="13" s="1"/>
  <c r="I220" i="13" s="1"/>
  <c r="N220" i="11"/>
  <c r="O220" i="11"/>
  <c r="H221" i="11"/>
  <c r="E221" i="13" s="1"/>
  <c r="I221" i="13" s="1"/>
  <c r="N221" i="11"/>
  <c r="O221" i="11"/>
  <c r="H222" i="11"/>
  <c r="E222" i="13" s="1"/>
  <c r="I222" i="13" s="1"/>
  <c r="N222" i="11"/>
  <c r="O222" i="11"/>
  <c r="H223" i="11"/>
  <c r="E223" i="13" s="1"/>
  <c r="I223" i="13" s="1"/>
  <c r="N223" i="11"/>
  <c r="O223" i="11"/>
  <c r="H224" i="11"/>
  <c r="E224" i="13" s="1"/>
  <c r="I224" i="13" s="1"/>
  <c r="N224" i="11"/>
  <c r="O224" i="11"/>
  <c r="H225" i="11"/>
  <c r="E225" i="13" s="1"/>
  <c r="I225" i="13" s="1"/>
  <c r="N225" i="11"/>
  <c r="O225" i="11"/>
  <c r="H226" i="11"/>
  <c r="E226" i="13" s="1"/>
  <c r="I226" i="13" s="1"/>
  <c r="N226" i="11"/>
  <c r="O226" i="11"/>
  <c r="H227" i="11"/>
  <c r="C29" i="12" s="1"/>
  <c r="I227" i="11"/>
  <c r="D29" i="12" s="1"/>
  <c r="J227" i="11"/>
  <c r="E29" i="12" s="1"/>
  <c r="H229" i="11"/>
  <c r="J229" i="11"/>
  <c r="O229" i="11"/>
  <c r="H234" i="11"/>
  <c r="E234" i="13" s="1"/>
  <c r="N234" i="11"/>
  <c r="O234" i="11"/>
  <c r="H235" i="11"/>
  <c r="E235" i="13" s="1"/>
  <c r="I235" i="13" s="1"/>
  <c r="N235" i="11"/>
  <c r="O235" i="11"/>
  <c r="H236" i="11"/>
  <c r="E236" i="13" s="1"/>
  <c r="I236" i="13" s="1"/>
  <c r="N236" i="11"/>
  <c r="O236" i="11"/>
  <c r="H237" i="11"/>
  <c r="E237" i="13" s="1"/>
  <c r="I237" i="13" s="1"/>
  <c r="N237" i="11"/>
  <c r="O237" i="11"/>
  <c r="H238" i="11"/>
  <c r="E238" i="13" s="1"/>
  <c r="I238" i="13" s="1"/>
  <c r="N238" i="11"/>
  <c r="O238" i="11"/>
  <c r="H239" i="11"/>
  <c r="E239" i="13" s="1"/>
  <c r="I239" i="13" s="1"/>
  <c r="N239" i="11"/>
  <c r="O239" i="11"/>
  <c r="H240" i="11"/>
  <c r="E240" i="13" s="1"/>
  <c r="I240" i="13" s="1"/>
  <c r="N240" i="11"/>
  <c r="O240" i="11"/>
  <c r="H241" i="11"/>
  <c r="E241" i="13" s="1"/>
  <c r="I241" i="13" s="1"/>
  <c r="N241" i="11"/>
  <c r="O241" i="11"/>
  <c r="H242" i="11"/>
  <c r="E242" i="13" s="1"/>
  <c r="I242" i="13" s="1"/>
  <c r="N242" i="11"/>
  <c r="O242" i="11"/>
  <c r="H243" i="11"/>
  <c r="E243" i="13" s="1"/>
  <c r="I243" i="13" s="1"/>
  <c r="N243" i="11"/>
  <c r="O243" i="11"/>
  <c r="H244" i="11"/>
  <c r="E244" i="13" s="1"/>
  <c r="I244" i="13" s="1"/>
  <c r="N244" i="11"/>
  <c r="O244" i="11"/>
  <c r="H245" i="11"/>
  <c r="E245" i="13" s="1"/>
  <c r="I245" i="13" s="1"/>
  <c r="N245" i="11"/>
  <c r="O245" i="11"/>
  <c r="H246" i="11"/>
  <c r="E246" i="13" s="1"/>
  <c r="I246" i="13" s="1"/>
  <c r="N246" i="11"/>
  <c r="O246" i="11"/>
  <c r="H247" i="11"/>
  <c r="C33" i="12" s="1"/>
  <c r="I247" i="11"/>
  <c r="D33" i="12" s="1"/>
  <c r="J247" i="11"/>
  <c r="E33" i="12" s="1"/>
  <c r="H250" i="11"/>
  <c r="E250" i="13" s="1"/>
  <c r="N250" i="11"/>
  <c r="O250" i="11"/>
  <c r="H251" i="11"/>
  <c r="E251" i="13" s="1"/>
  <c r="I251" i="13" s="1"/>
  <c r="N251" i="11"/>
  <c r="O251" i="11"/>
  <c r="H252" i="11"/>
  <c r="E252" i="13" s="1"/>
  <c r="I252" i="13" s="1"/>
  <c r="N252" i="11"/>
  <c r="O252" i="11"/>
  <c r="H253" i="11"/>
  <c r="E253" i="13" s="1"/>
  <c r="I253" i="13" s="1"/>
  <c r="N253" i="11"/>
  <c r="O253" i="11"/>
  <c r="H254" i="11"/>
  <c r="E254" i="13" s="1"/>
  <c r="I254" i="13" s="1"/>
  <c r="N254" i="11"/>
  <c r="O254" i="11"/>
  <c r="H255" i="11"/>
  <c r="E255" i="13" s="1"/>
  <c r="I255" i="13" s="1"/>
  <c r="N255" i="11"/>
  <c r="O255" i="11"/>
  <c r="H256" i="11"/>
  <c r="E256" i="13" s="1"/>
  <c r="I256" i="13" s="1"/>
  <c r="N256" i="11"/>
  <c r="O256" i="11"/>
  <c r="H257" i="11"/>
  <c r="E257" i="13" s="1"/>
  <c r="I257" i="13" s="1"/>
  <c r="N257" i="11"/>
  <c r="O257" i="11"/>
  <c r="H258" i="11"/>
  <c r="E258" i="13" s="1"/>
  <c r="I258" i="13" s="1"/>
  <c r="N258" i="11"/>
  <c r="O258" i="11"/>
  <c r="H259" i="11"/>
  <c r="E259" i="13" s="1"/>
  <c r="I259" i="13" s="1"/>
  <c r="N259" i="11"/>
  <c r="O259" i="11"/>
  <c r="H260" i="11"/>
  <c r="E260" i="13" s="1"/>
  <c r="I260" i="13" s="1"/>
  <c r="N260" i="11"/>
  <c r="O260" i="11"/>
  <c r="H261" i="11"/>
  <c r="E261" i="13" s="1"/>
  <c r="I261" i="13" s="1"/>
  <c r="N261" i="11"/>
  <c r="O261" i="11"/>
  <c r="H262" i="11"/>
  <c r="E262" i="13" s="1"/>
  <c r="I262" i="13" s="1"/>
  <c r="N262" i="11"/>
  <c r="O262" i="11"/>
  <c r="H263" i="11"/>
  <c r="E263" i="13" s="1"/>
  <c r="I263" i="13" s="1"/>
  <c r="N263" i="11"/>
  <c r="O263" i="11"/>
  <c r="H264" i="11"/>
  <c r="C34" i="12" s="1"/>
  <c r="I264" i="11"/>
  <c r="D34" i="12" s="1"/>
  <c r="J264" i="11"/>
  <c r="E34" i="12" s="1"/>
  <c r="H267" i="11"/>
  <c r="E267" i="13" s="1"/>
  <c r="N267" i="11"/>
  <c r="O267" i="11"/>
  <c r="H268" i="11"/>
  <c r="E268" i="13" s="1"/>
  <c r="I268" i="13" s="1"/>
  <c r="N268" i="11"/>
  <c r="O268" i="11"/>
  <c r="H269" i="11"/>
  <c r="E269" i="13" s="1"/>
  <c r="I269" i="13" s="1"/>
  <c r="N269" i="11"/>
  <c r="O269" i="11"/>
  <c r="H270" i="11"/>
  <c r="E270" i="13" s="1"/>
  <c r="I270" i="13" s="1"/>
  <c r="N270" i="11"/>
  <c r="O270" i="11"/>
  <c r="H271" i="11"/>
  <c r="E271" i="13" s="1"/>
  <c r="I271" i="13" s="1"/>
  <c r="N271" i="11"/>
  <c r="O271" i="11"/>
  <c r="H272" i="11"/>
  <c r="E272" i="13" s="1"/>
  <c r="I272" i="13" s="1"/>
  <c r="N272" i="11"/>
  <c r="O272" i="11"/>
  <c r="H273" i="11"/>
  <c r="E273" i="13" s="1"/>
  <c r="I273" i="13" s="1"/>
  <c r="N273" i="11"/>
  <c r="O273" i="11"/>
  <c r="H274" i="11"/>
  <c r="E274" i="13" s="1"/>
  <c r="I274" i="13" s="1"/>
  <c r="N274" i="11"/>
  <c r="O274" i="11"/>
  <c r="H275" i="11"/>
  <c r="E275" i="13" s="1"/>
  <c r="I275" i="13" s="1"/>
  <c r="N275" i="11"/>
  <c r="O275" i="11"/>
  <c r="H276" i="11"/>
  <c r="C35" i="12" s="1"/>
  <c r="I276" i="11"/>
  <c r="D35" i="12" s="1"/>
  <c r="J276" i="11"/>
  <c r="E35" i="12" s="1"/>
  <c r="H279" i="11"/>
  <c r="E279" i="13" s="1"/>
  <c r="N279" i="11"/>
  <c r="O279" i="11"/>
  <c r="H280" i="11"/>
  <c r="E280" i="13" s="1"/>
  <c r="I280" i="13" s="1"/>
  <c r="N280" i="11"/>
  <c r="O280" i="11"/>
  <c r="H281" i="11"/>
  <c r="E281" i="13" s="1"/>
  <c r="I281" i="13" s="1"/>
  <c r="N281" i="11"/>
  <c r="O281" i="11"/>
  <c r="H282" i="11"/>
  <c r="C36" i="12" s="1"/>
  <c r="I282" i="11"/>
  <c r="D36" i="12" s="1"/>
  <c r="J282" i="11"/>
  <c r="E36" i="12" s="1"/>
  <c r="H285" i="11"/>
  <c r="E285" i="13" s="1"/>
  <c r="N285" i="11"/>
  <c r="O285" i="11"/>
  <c r="H286" i="11"/>
  <c r="O286" i="11"/>
  <c r="H287" i="11"/>
  <c r="E287" i="13" s="1"/>
  <c r="I287" i="13" s="1"/>
  <c r="N287" i="11"/>
  <c r="O287" i="11"/>
  <c r="H288" i="11"/>
  <c r="E288" i="13" s="1"/>
  <c r="I288" i="13" s="1"/>
  <c r="N288" i="11"/>
  <c r="O288" i="11"/>
  <c r="H289" i="11"/>
  <c r="E289" i="13" s="1"/>
  <c r="I289" i="13" s="1"/>
  <c r="N289" i="11"/>
  <c r="O289" i="11"/>
  <c r="H290" i="11"/>
  <c r="C37" i="12" s="1"/>
  <c r="J290" i="11"/>
  <c r="E37" i="12" s="1"/>
  <c r="H292" i="11"/>
  <c r="J292" i="11"/>
  <c r="H295" i="11"/>
  <c r="N295" i="11"/>
  <c r="K295" i="11" s="1"/>
  <c r="H298" i="11"/>
  <c r="J298" i="11"/>
  <c r="J304" i="11"/>
  <c r="H308" i="11"/>
  <c r="N308" i="11"/>
  <c r="K308" i="11" s="1"/>
  <c r="J310" i="11"/>
  <c r="J313" i="11"/>
  <c r="J315" i="11"/>
  <c r="J317" i="11"/>
  <c r="J320" i="11"/>
  <c r="E286" i="13" l="1"/>
  <c r="I286" i="13" s="1"/>
  <c r="I286" i="11"/>
  <c r="E21" i="13"/>
  <c r="I21" i="13" s="1"/>
  <c r="I21" i="11"/>
  <c r="E54" i="13"/>
  <c r="I54" i="11"/>
  <c r="F5" i="15"/>
  <c r="F49" i="14"/>
  <c r="F20" i="15"/>
  <c r="F38" i="14"/>
  <c r="E20" i="15"/>
  <c r="E38" i="14"/>
  <c r="C20" i="15"/>
  <c r="D38" i="14"/>
  <c r="F23" i="15"/>
  <c r="E23" i="15"/>
  <c r="C23" i="15"/>
  <c r="F13" i="15"/>
  <c r="E13" i="15"/>
  <c r="C13" i="15"/>
  <c r="E308" i="13"/>
  <c r="C43" i="12"/>
  <c r="E295" i="13"/>
  <c r="C41" i="12"/>
  <c r="I285" i="13"/>
  <c r="E290" i="13"/>
  <c r="I279" i="13"/>
  <c r="E282" i="13"/>
  <c r="I267" i="13"/>
  <c r="E276" i="13"/>
  <c r="I250" i="13"/>
  <c r="E264" i="13"/>
  <c r="E38" i="12"/>
  <c r="C38" i="12"/>
  <c r="I234" i="13"/>
  <c r="E247" i="13"/>
  <c r="I218" i="13"/>
  <c r="E227" i="13"/>
  <c r="I211" i="13"/>
  <c r="E215" i="13"/>
  <c r="I194" i="13"/>
  <c r="E208" i="13"/>
  <c r="I170" i="13"/>
  <c r="E191" i="13"/>
  <c r="I152" i="13"/>
  <c r="E167" i="13"/>
  <c r="I132" i="13"/>
  <c r="E149" i="13"/>
  <c r="I126" i="13"/>
  <c r="E129" i="13"/>
  <c r="I109" i="13"/>
  <c r="E123" i="13"/>
  <c r="I88" i="13"/>
  <c r="E106" i="13"/>
  <c r="I66" i="13"/>
  <c r="E85" i="13"/>
  <c r="I54" i="13"/>
  <c r="E63" i="13"/>
  <c r="E30" i="12"/>
  <c r="E47" i="12" s="1"/>
  <c r="E54" i="12" s="1"/>
  <c r="H16" i="12" s="1"/>
  <c r="H17" i="12" s="1"/>
  <c r="C30" i="12"/>
  <c r="F9" i="15"/>
  <c r="F13" i="14"/>
  <c r="F51" i="14" s="1"/>
  <c r="E14" i="15"/>
  <c r="E26" i="15" s="1"/>
  <c r="E30" i="14"/>
  <c r="E47" i="14" s="1"/>
  <c r="E54" i="14" s="1"/>
  <c r="J16" i="14" s="1"/>
  <c r="J17" i="14" s="1"/>
  <c r="F14" i="15"/>
  <c r="F26" i="15" s="1"/>
  <c r="G46" i="15" s="1"/>
  <c r="F30" i="14"/>
  <c r="F47" i="14" s="1"/>
  <c r="F54" i="14" s="1"/>
  <c r="C14" i="15"/>
  <c r="C26" i="15" s="1"/>
  <c r="H9" i="15" s="1"/>
  <c r="D30" i="14"/>
  <c r="D47" i="14" s="1"/>
  <c r="D54" i="14" s="1"/>
  <c r="I24" i="13"/>
  <c r="E51" i="13"/>
  <c r="J18" i="14"/>
  <c r="K8" i="13"/>
  <c r="K9" i="13"/>
  <c r="K10" i="13"/>
  <c r="K11" i="13"/>
  <c r="K12" i="13"/>
  <c r="K13" i="13"/>
  <c r="K14" i="13"/>
  <c r="K289" i="11"/>
  <c r="K288" i="11"/>
  <c r="K287" i="11"/>
  <c r="K285" i="11"/>
  <c r="K281" i="11"/>
  <c r="K280" i="11"/>
  <c r="K279" i="11"/>
  <c r="K275" i="11"/>
  <c r="K274" i="11"/>
  <c r="K273" i="11"/>
  <c r="K272" i="11"/>
  <c r="K271" i="11"/>
  <c r="K270" i="11"/>
  <c r="K269" i="11"/>
  <c r="K268" i="11"/>
  <c r="K267" i="11"/>
  <c r="K263" i="11"/>
  <c r="K262" i="11"/>
  <c r="K261" i="11"/>
  <c r="K260" i="11"/>
  <c r="K259" i="11"/>
  <c r="K258" i="11"/>
  <c r="K257" i="11"/>
  <c r="K256" i="11"/>
  <c r="K255" i="11"/>
  <c r="K254" i="11"/>
  <c r="K253" i="11"/>
  <c r="K252" i="11"/>
  <c r="K251" i="11"/>
  <c r="K250" i="11"/>
  <c r="K246" i="11"/>
  <c r="K245" i="11"/>
  <c r="K244" i="11"/>
  <c r="K243" i="11"/>
  <c r="K242" i="11"/>
  <c r="K241" i="11"/>
  <c r="K240" i="11"/>
  <c r="K239" i="11"/>
  <c r="K238" i="11"/>
  <c r="K237" i="11"/>
  <c r="K236" i="11"/>
  <c r="K235" i="11"/>
  <c r="K234" i="11"/>
  <c r="K226" i="11"/>
  <c r="K225" i="11"/>
  <c r="K224" i="11"/>
  <c r="K223" i="11"/>
  <c r="K222" i="11"/>
  <c r="K221" i="11"/>
  <c r="K220" i="11"/>
  <c r="K219" i="11"/>
  <c r="K218" i="11"/>
  <c r="K214" i="11"/>
  <c r="K213" i="11"/>
  <c r="K212" i="11"/>
  <c r="K211" i="11"/>
  <c r="K207" i="11"/>
  <c r="K206" i="11"/>
  <c r="K205" i="11"/>
  <c r="K204" i="11"/>
  <c r="K203" i="11"/>
  <c r="K202" i="11"/>
  <c r="K201" i="11"/>
  <c r="K200" i="11"/>
  <c r="K199" i="11"/>
  <c r="K198" i="11"/>
  <c r="K197" i="11"/>
  <c r="K196" i="11"/>
  <c r="K195" i="11"/>
  <c r="K194" i="11"/>
  <c r="K190" i="11"/>
  <c r="K189" i="11"/>
  <c r="K188" i="11"/>
  <c r="K187" i="11"/>
  <c r="K186" i="11"/>
  <c r="K185" i="11"/>
  <c r="K184" i="11"/>
  <c r="K183" i="11"/>
  <c r="K182" i="11"/>
  <c r="K181" i="11"/>
  <c r="K180" i="11"/>
  <c r="K179" i="11"/>
  <c r="K178" i="11"/>
  <c r="K177" i="11"/>
  <c r="K176" i="11"/>
  <c r="K175" i="11"/>
  <c r="K174" i="11"/>
  <c r="K173" i="11"/>
  <c r="K172" i="11"/>
  <c r="K171" i="11"/>
  <c r="K170" i="11"/>
  <c r="K166" i="11"/>
  <c r="K165" i="11"/>
  <c r="K164" i="11"/>
  <c r="K163" i="11"/>
  <c r="K162" i="11"/>
  <c r="K161" i="11"/>
  <c r="K160" i="11"/>
  <c r="K159" i="11"/>
  <c r="K158" i="11"/>
  <c r="K157" i="11"/>
  <c r="K156" i="11"/>
  <c r="K155" i="11"/>
  <c r="K154" i="11"/>
  <c r="K153" i="11"/>
  <c r="K152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28" i="11"/>
  <c r="K127" i="11"/>
  <c r="K126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2" i="11"/>
  <c r="K61" i="11"/>
  <c r="K60" i="11"/>
  <c r="K59" i="11"/>
  <c r="K58" i="11"/>
  <c r="K57" i="11"/>
  <c r="K56" i="11"/>
  <c r="K55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N286" i="11" l="1"/>
  <c r="K286" i="11" s="1"/>
  <c r="I290" i="11"/>
  <c r="N21" i="11"/>
  <c r="K21" i="11" s="1"/>
  <c r="I51" i="11"/>
  <c r="D18" i="12" s="1"/>
  <c r="N54" i="11"/>
  <c r="K54" i="11" s="1"/>
  <c r="I63" i="11"/>
  <c r="C19" i="14"/>
  <c r="B15" i="15" s="1"/>
  <c r="D15" i="15" s="1"/>
  <c r="I63" i="13"/>
  <c r="G19" i="14" s="1"/>
  <c r="G15" i="15" s="1"/>
  <c r="C20" i="14"/>
  <c r="I85" i="13"/>
  <c r="G20" i="14" s="1"/>
  <c r="C21" i="14"/>
  <c r="I106" i="13"/>
  <c r="G21" i="14" s="1"/>
  <c r="C22" i="14"/>
  <c r="I123" i="13"/>
  <c r="G22" i="14" s="1"/>
  <c r="C23" i="14"/>
  <c r="I129" i="13"/>
  <c r="G23" i="14" s="1"/>
  <c r="C24" i="14"/>
  <c r="B16" i="15" s="1"/>
  <c r="D16" i="15" s="1"/>
  <c r="I149" i="13"/>
  <c r="G24" i="14" s="1"/>
  <c r="G16" i="15" s="1"/>
  <c r="C25" i="14"/>
  <c r="B17" i="15" s="1"/>
  <c r="D17" i="15" s="1"/>
  <c r="I167" i="13"/>
  <c r="G25" i="14" s="1"/>
  <c r="G17" i="15" s="1"/>
  <c r="C26" i="14"/>
  <c r="B19" i="15" s="1"/>
  <c r="D19" i="15" s="1"/>
  <c r="I191" i="13"/>
  <c r="G26" i="14" s="1"/>
  <c r="G19" i="15" s="1"/>
  <c r="C27" i="14"/>
  <c r="B18" i="15" s="1"/>
  <c r="D18" i="15" s="1"/>
  <c r="I208" i="13"/>
  <c r="G27" i="14" s="1"/>
  <c r="G18" i="15" s="1"/>
  <c r="C28" i="14"/>
  <c r="I215" i="13"/>
  <c r="G28" i="14" s="1"/>
  <c r="C29" i="14"/>
  <c r="I227" i="13"/>
  <c r="G29" i="14" s="1"/>
  <c r="C33" i="14"/>
  <c r="I247" i="13"/>
  <c r="G33" i="14" s="1"/>
  <c r="C34" i="14"/>
  <c r="B22" i="15" s="1"/>
  <c r="D22" i="15" s="1"/>
  <c r="I264" i="13"/>
  <c r="G34" i="14" s="1"/>
  <c r="G22" i="15" s="1"/>
  <c r="C35" i="14"/>
  <c r="I276" i="13"/>
  <c r="G35" i="14" s="1"/>
  <c r="C36" i="14"/>
  <c r="B21" i="15" s="1"/>
  <c r="D21" i="15" s="1"/>
  <c r="I282" i="13"/>
  <c r="G36" i="14" s="1"/>
  <c r="G21" i="15" s="1"/>
  <c r="C37" i="14"/>
  <c r="I290" i="13"/>
  <c r="G37" i="14" s="1"/>
  <c r="E292" i="13"/>
  <c r="I292" i="13" s="1"/>
  <c r="C41" i="14"/>
  <c r="I295" i="13"/>
  <c r="G41" i="14" s="1"/>
  <c r="C43" i="14"/>
  <c r="B25" i="15" s="1"/>
  <c r="D25" i="15" s="1"/>
  <c r="I308" i="13"/>
  <c r="G43" i="14" s="1"/>
  <c r="G25" i="15" s="1"/>
  <c r="C18" i="14"/>
  <c r="I51" i="13"/>
  <c r="G18" i="14" s="1"/>
  <c r="G14" i="15" s="1"/>
  <c r="E229" i="13"/>
  <c r="D37" i="12" l="1"/>
  <c r="D38" i="12" s="1"/>
  <c r="I292" i="11"/>
  <c r="N292" i="11" s="1"/>
  <c r="K292" i="11" s="1"/>
  <c r="D19" i="12"/>
  <c r="D30" i="12" s="1"/>
  <c r="I229" i="11"/>
  <c r="G20" i="15"/>
  <c r="B20" i="15"/>
  <c r="D20" i="15" s="1"/>
  <c r="C38" i="14"/>
  <c r="G38" i="14" s="1"/>
  <c r="G23" i="15"/>
  <c r="B23" i="15"/>
  <c r="D23" i="15" s="1"/>
  <c r="G13" i="15"/>
  <c r="B13" i="15"/>
  <c r="D13" i="15" s="1"/>
  <c r="I229" i="13"/>
  <c r="E298" i="13"/>
  <c r="B14" i="15"/>
  <c r="D14" i="15" s="1"/>
  <c r="C30" i="14"/>
  <c r="N229" i="11" l="1"/>
  <c r="K229" i="11" s="1"/>
  <c r="I298" i="11"/>
  <c r="G30" i="14"/>
  <c r="I298" i="13"/>
  <c r="N298" i="11" l="1"/>
  <c r="K298" i="11" s="1"/>
  <c r="G302" i="11"/>
  <c r="H302" i="11" s="1"/>
  <c r="G309" i="11"/>
  <c r="H309" i="11" s="1"/>
  <c r="I309" i="11" s="1"/>
  <c r="I302" i="11" l="1"/>
  <c r="C42" i="12"/>
  <c r="C47" i="12" s="1"/>
  <c r="D44" i="12"/>
  <c r="D49" i="12" s="1"/>
  <c r="I310" i="11"/>
  <c r="I315" i="11" s="1"/>
  <c r="N309" i="11"/>
  <c r="K309" i="11" s="1"/>
  <c r="H310" i="11"/>
  <c r="E309" i="13"/>
  <c r="C44" i="12"/>
  <c r="C49" i="12" s="1"/>
  <c r="E302" i="13"/>
  <c r="N302" i="11"/>
  <c r="K302" i="11" s="1"/>
  <c r="H304" i="11"/>
  <c r="D42" i="12" l="1"/>
  <c r="D47" i="12" s="1"/>
  <c r="I304" i="11"/>
  <c r="H313" i="11"/>
  <c r="N304" i="11"/>
  <c r="K304" i="11" s="1"/>
  <c r="C42" i="14"/>
  <c r="I302" i="13"/>
  <c r="G42" i="14" s="1"/>
  <c r="G24" i="15" s="1"/>
  <c r="E304" i="13"/>
  <c r="I304" i="13" s="1"/>
  <c r="C44" i="14"/>
  <c r="I309" i="13"/>
  <c r="G44" i="14" s="1"/>
  <c r="G5" i="15" s="1"/>
  <c r="E310" i="13"/>
  <c r="I310" i="13" s="1"/>
  <c r="N310" i="11"/>
  <c r="K310" i="11" s="1"/>
  <c r="H315" i="11"/>
  <c r="I313" i="11" l="1"/>
  <c r="N313" i="11" s="1"/>
  <c r="K313" i="11" s="1"/>
  <c r="G8" i="11"/>
  <c r="H8" i="11" s="1"/>
  <c r="G9" i="11"/>
  <c r="H9" i="11" s="1"/>
  <c r="G10" i="11"/>
  <c r="H10" i="11" s="1"/>
  <c r="G11" i="11"/>
  <c r="H11" i="11" s="1"/>
  <c r="G12" i="11"/>
  <c r="H12" i="11" s="1"/>
  <c r="G13" i="11"/>
  <c r="H13" i="11" s="1"/>
  <c r="G14" i="11"/>
  <c r="H14" i="11" s="1"/>
  <c r="E315" i="13"/>
  <c r="I315" i="13" s="1"/>
  <c r="G49" i="14" s="1"/>
  <c r="N315" i="11"/>
  <c r="K315" i="11" s="1"/>
  <c r="B5" i="15"/>
  <c r="C49" i="14"/>
  <c r="B24" i="15"/>
  <c r="D24" i="15" s="1"/>
  <c r="C47" i="14"/>
  <c r="E313" i="13"/>
  <c r="I313" i="13" s="1"/>
  <c r="G47" i="14" s="1"/>
  <c r="I14" i="11" l="1"/>
  <c r="E14" i="13"/>
  <c r="C12" i="12"/>
  <c r="I13" i="11"/>
  <c r="E13" i="13"/>
  <c r="C11" i="12"/>
  <c r="I12" i="11"/>
  <c r="E12" i="13"/>
  <c r="C10" i="12"/>
  <c r="I11" i="11"/>
  <c r="E11" i="13"/>
  <c r="C9" i="12"/>
  <c r="I10" i="11"/>
  <c r="E10" i="13"/>
  <c r="C8" i="12"/>
  <c r="I9" i="11"/>
  <c r="E9" i="13"/>
  <c r="C7" i="12"/>
  <c r="I8" i="11"/>
  <c r="E8" i="13"/>
  <c r="C6" i="12"/>
  <c r="C13" i="12" s="1"/>
  <c r="C51" i="12" s="1"/>
  <c r="C54" i="12" s="1"/>
  <c r="H18" i="12" s="1"/>
  <c r="H15" i="11"/>
  <c r="H317" i="11" s="1"/>
  <c r="D5" i="15"/>
  <c r="E317" i="13" l="1"/>
  <c r="I317" i="13" s="1"/>
  <c r="G51" i="14" s="1"/>
  <c r="H320" i="11"/>
  <c r="E320" i="13" s="1"/>
  <c r="I320" i="13" s="1"/>
  <c r="G54" i="14" s="1"/>
  <c r="C6" i="14"/>
  <c r="I8" i="13"/>
  <c r="G6" i="14" s="1"/>
  <c r="G6" i="15" s="1"/>
  <c r="E15" i="13"/>
  <c r="I15" i="13" s="1"/>
  <c r="D6" i="12"/>
  <c r="I15" i="11"/>
  <c r="I317" i="11" s="1"/>
  <c r="N8" i="11"/>
  <c r="K8" i="11" s="1"/>
  <c r="C7" i="14"/>
  <c r="B7" i="15" s="1"/>
  <c r="D7" i="15" s="1"/>
  <c r="I9" i="13"/>
  <c r="G7" i="14" s="1"/>
  <c r="G7" i="15" s="1"/>
  <c r="D7" i="12"/>
  <c r="N9" i="11"/>
  <c r="K9" i="11" s="1"/>
  <c r="C8" i="14"/>
  <c r="B8" i="15" s="1"/>
  <c r="D8" i="15" s="1"/>
  <c r="I10" i="13"/>
  <c r="G8" i="14" s="1"/>
  <c r="G8" i="15" s="1"/>
  <c r="D8" i="12"/>
  <c r="N10" i="11"/>
  <c r="K10" i="11" s="1"/>
  <c r="C9" i="14"/>
  <c r="B9" i="15" s="1"/>
  <c r="D9" i="15" s="1"/>
  <c r="I11" i="13"/>
  <c r="G9" i="14" s="1"/>
  <c r="G9" i="15" s="1"/>
  <c r="D9" i="12"/>
  <c r="N11" i="11"/>
  <c r="K11" i="11" s="1"/>
  <c r="C10" i="14"/>
  <c r="B10" i="15" s="1"/>
  <c r="D10" i="15" s="1"/>
  <c r="I12" i="13"/>
  <c r="G10" i="14" s="1"/>
  <c r="G10" i="15" s="1"/>
  <c r="D10" i="12"/>
  <c r="N12" i="11"/>
  <c r="K12" i="11" s="1"/>
  <c r="C11" i="14"/>
  <c r="B11" i="15" s="1"/>
  <c r="D11" i="15" s="1"/>
  <c r="I13" i="13"/>
  <c r="G11" i="14" s="1"/>
  <c r="G11" i="15" s="1"/>
  <c r="D11" i="12"/>
  <c r="N13" i="11"/>
  <c r="K13" i="11" s="1"/>
  <c r="C12" i="14"/>
  <c r="B12" i="15" s="1"/>
  <c r="D12" i="15" s="1"/>
  <c r="I14" i="13"/>
  <c r="G12" i="14" s="1"/>
  <c r="G12" i="15" s="1"/>
  <c r="D12" i="12"/>
  <c r="N14" i="11"/>
  <c r="K14" i="11" l="1"/>
  <c r="K15" i="11"/>
  <c r="I320" i="11"/>
  <c r="N320" i="11" s="1"/>
  <c r="K320" i="11" s="1"/>
  <c r="N317" i="11"/>
  <c r="K317" i="11" s="1"/>
  <c r="D13" i="12"/>
  <c r="D51" i="12" s="1"/>
  <c r="D54" i="12" s="1"/>
  <c r="G26" i="15"/>
  <c r="B6" i="15"/>
  <c r="C13" i="14"/>
  <c r="G13" i="14" l="1"/>
  <c r="C51" i="14"/>
  <c r="C54" i="14" s="1"/>
  <c r="D6" i="15"/>
  <c r="D26" i="15" s="1"/>
  <c r="B26" i="15"/>
</calcChain>
</file>

<file path=xl/sharedStrings.xml><?xml version="1.0" encoding="utf-8"?>
<sst xmlns="http://schemas.openxmlformats.org/spreadsheetml/2006/main" count="775" uniqueCount="356">
  <si>
    <t>סה"כ מעל לקו</t>
  </si>
  <si>
    <t>סה"כ תקורה ופיתוח</t>
  </si>
  <si>
    <t>סה"כ מתחת לקו</t>
  </si>
  <si>
    <t>סה"כ תקורות</t>
  </si>
  <si>
    <t>%</t>
  </si>
  <si>
    <t>תקורה עד 5%</t>
  </si>
  <si>
    <t>הוצאות פיתוח עד מועד קדם הפקה</t>
  </si>
  <si>
    <t>תקורה ופיתוח</t>
  </si>
  <si>
    <t>בלתי צפוי עד 10%</t>
  </si>
  <si>
    <t>בלתי צפוי</t>
  </si>
  <si>
    <t>סה"כ ביניים</t>
  </si>
  <si>
    <t>ביטוח</t>
  </si>
  <si>
    <t>סה"כ פוסט פרודקשן</t>
  </si>
  <si>
    <t>סה"כ הוצאות נוספות פוסט</t>
  </si>
  <si>
    <t>בלתי צפוי פוסט</t>
  </si>
  <si>
    <t>שונות פוסט (יש לפרט)</t>
  </si>
  <si>
    <t>קופה קטנה</t>
  </si>
  <si>
    <t>תחקיר</t>
  </si>
  <si>
    <t>נסיעות</t>
  </si>
  <si>
    <t>הוצאות נוספות פוסט</t>
  </si>
  <si>
    <t xml:space="preserve"> סה"כ תרגום</t>
  </si>
  <si>
    <t>שפה אחרת</t>
  </si>
  <si>
    <t>אנגלית</t>
  </si>
  <si>
    <t>עברית</t>
  </si>
  <si>
    <t>תרגום</t>
  </si>
  <si>
    <t>סה"כ הוצאות מעבדה ואון ליין</t>
  </si>
  <si>
    <t>פרומו / טריילר</t>
  </si>
  <si>
    <t>קרדיטים</t>
  </si>
  <si>
    <t>VFX</t>
  </si>
  <si>
    <t>הארדיסקים לגריידינג</t>
  </si>
  <si>
    <t>שליחויות גריידינג</t>
  </si>
  <si>
    <t>עיצוב גרפי</t>
  </si>
  <si>
    <t>גריידינג</t>
  </si>
  <si>
    <t>אולפן גריידינג</t>
  </si>
  <si>
    <t>דגימות לאון ליין</t>
  </si>
  <si>
    <t>הוצאות מעבדה ואון ליין</t>
  </si>
  <si>
    <t>סה"כ סאונד ומיקס</t>
  </si>
  <si>
    <t>שליחויות לסאונד</t>
  </si>
  <si>
    <t>זכויות לשיר</t>
  </si>
  <si>
    <t>מלחינ/ה</t>
  </si>
  <si>
    <t>מיקס סופי</t>
  </si>
  <si>
    <t>פרה מיקס</t>
  </si>
  <si>
    <t>דאבינג כולל אולפן</t>
  </si>
  <si>
    <t>עריכת פוליז כולל אולפן</t>
  </si>
  <si>
    <t>הקלטת פוליז כולל אולפן</t>
  </si>
  <si>
    <t>עריכת אפקטים מיוחדים כולל אולפן</t>
  </si>
  <si>
    <t>הקלטת אפקטים מיוחדים כולל אולפן</t>
  </si>
  <si>
    <t>עורך דיאלוגים כולל אולפן</t>
  </si>
  <si>
    <t>עורך סאונד כולל אולפן</t>
  </si>
  <si>
    <t>סאונד ומיקס</t>
  </si>
  <si>
    <t>סה"כ עריכה</t>
  </si>
  <si>
    <t>שליחויות לעריכה</t>
  </si>
  <si>
    <t>הארדיסקים לעריכה</t>
  </si>
  <si>
    <t>אקספורטים ראפקאטים</t>
  </si>
  <si>
    <t>הקרנות</t>
  </si>
  <si>
    <t>הארדיסקים לחומר גלם</t>
  </si>
  <si>
    <t>טכנאי</t>
  </si>
  <si>
    <t>גיבויים</t>
  </si>
  <si>
    <t>העברות והעתקים</t>
  </si>
  <si>
    <t>דיגיטציה</t>
  </si>
  <si>
    <t>חדר עריכה</t>
  </si>
  <si>
    <t>ע. עריכה</t>
  </si>
  <si>
    <t>עורך</t>
  </si>
  <si>
    <t>מפיק/ת פוסט</t>
  </si>
  <si>
    <t>עריכה</t>
  </si>
  <si>
    <t>פוסט פרודקשן</t>
  </si>
  <si>
    <t>סה"כ הפקה</t>
  </si>
  <si>
    <t>סה"כ שונות</t>
  </si>
  <si>
    <t>עמלות בנקים</t>
  </si>
  <si>
    <t>הנהלת חשבונות</t>
  </si>
  <si>
    <t>ייעוץ משפטי</t>
  </si>
  <si>
    <t>הוצאות מיחשוב ותוכנה</t>
  </si>
  <si>
    <t>הוצאות סלולר</t>
  </si>
  <si>
    <t>תרגומים מסמכים ותסריט</t>
  </si>
  <si>
    <t>ציוד משרדי והדפסות</t>
  </si>
  <si>
    <t>הוצאות פיתוח</t>
  </si>
  <si>
    <t>שכירות משרד</t>
  </si>
  <si>
    <t>שונות</t>
  </si>
  <si>
    <t>סה"כ טיסות ואירוח חו"ל</t>
  </si>
  <si>
    <t>שונות חו"ל (יש לפרט)</t>
  </si>
  <si>
    <t>Per Diem (יש לפרט)</t>
  </si>
  <si>
    <t>אירוח (יש לפרט)</t>
  </si>
  <si>
    <t>טיסות (יש לפרט)</t>
  </si>
  <si>
    <t>טיסות ואירוח חו"ל</t>
  </si>
  <si>
    <t>סה"כ אתרי צילום</t>
  </si>
  <si>
    <t>אבטחה</t>
  </si>
  <si>
    <t>אפקטים מיוחדים</t>
  </si>
  <si>
    <t>פעלולן</t>
  </si>
  <si>
    <t>אישורי צילום עירוניים</t>
  </si>
  <si>
    <t>לוקיישן 10</t>
  </si>
  <si>
    <t>לוקיישן 9</t>
  </si>
  <si>
    <t>לוקיישן 8</t>
  </si>
  <si>
    <t>לוקיישן 7</t>
  </si>
  <si>
    <t>לוקיישן 6</t>
  </si>
  <si>
    <t>לוקיישן 5</t>
  </si>
  <si>
    <t>לוקיישן 4</t>
  </si>
  <si>
    <t>לוקיישן 3</t>
  </si>
  <si>
    <t>לוקיישן 2</t>
  </si>
  <si>
    <t>לוקיישן 1</t>
  </si>
  <si>
    <t>אתרי צילום</t>
  </si>
  <si>
    <t>סה"כ תחבורה וקייטרינג</t>
  </si>
  <si>
    <t>שונות תחבורה וקייטרינג (יש לפרט)</t>
  </si>
  <si>
    <t>כיבוד</t>
  </si>
  <si>
    <t>ציוד לקייטרינג</t>
  </si>
  <si>
    <t>קייטרינג ניצבים</t>
  </si>
  <si>
    <t>קייטרינג לצילומים</t>
  </si>
  <si>
    <t>שליחויות</t>
  </si>
  <si>
    <t>נזקים לרכבים</t>
  </si>
  <si>
    <t>חנייה</t>
  </si>
  <si>
    <t>דלק</t>
  </si>
  <si>
    <t>החזרי נסיעות</t>
  </si>
  <si>
    <t>מוניות</t>
  </si>
  <si>
    <t>רכב הלבשה</t>
  </si>
  <si>
    <t>רכב מצלמה</t>
  </si>
  <si>
    <t>רכב תאורה וגריפ</t>
  </si>
  <si>
    <t>רכב ארט 2</t>
  </si>
  <si>
    <t>רכב ארט 1</t>
  </si>
  <si>
    <t>רכב הפקה 3</t>
  </si>
  <si>
    <t>רכב הפקה 2</t>
  </si>
  <si>
    <t>רכב הפקה 1</t>
  </si>
  <si>
    <t>תחבורה וקייטרינג</t>
  </si>
  <si>
    <t>סה"כ ציוד למחלקה אומנותית</t>
  </si>
  <si>
    <t>שונות ציוד מחלקה אומנותית (יש לפרט)</t>
  </si>
  <si>
    <t>נזקים לציוד</t>
  </si>
  <si>
    <t>כביסה וניקוי יבש</t>
  </si>
  <si>
    <t>איפור ופיאות</t>
  </si>
  <si>
    <t>הלבשה</t>
  </si>
  <si>
    <t>רכב מצטלם 3</t>
  </si>
  <si>
    <t>רכב מצטלם 2</t>
  </si>
  <si>
    <t>רכב מצטלם 1</t>
  </si>
  <si>
    <t>פוטג' ארכיון</t>
  </si>
  <si>
    <t>הובלות</t>
  </si>
  <si>
    <t>פרופס</t>
  </si>
  <si>
    <t>קונסטרקשן</t>
  </si>
  <si>
    <t>דרסינג</t>
  </si>
  <si>
    <t>ציוד למחלקה אומנותית</t>
  </si>
  <si>
    <t>סה"כ ציוד וחומרי גלם</t>
  </si>
  <si>
    <t>שונות ציוד וחומרי גלם (יש לפרט)</t>
  </si>
  <si>
    <t>מכשירי קשר</t>
  </si>
  <si>
    <t>מתכלים הפקה</t>
  </si>
  <si>
    <t>מתכלים סאונד</t>
  </si>
  <si>
    <t>מתכלים תאורה/גריפ</t>
  </si>
  <si>
    <t>מתכלים מצלמה</t>
  </si>
  <si>
    <t>גנרטורים</t>
  </si>
  <si>
    <t>ציוד מיוחד</t>
  </si>
  <si>
    <t>ציוד הפקה</t>
  </si>
  <si>
    <t>ציוד סאונד</t>
  </si>
  <si>
    <t>ציוד גריפ</t>
  </si>
  <si>
    <t>ציוד תאורה</t>
  </si>
  <si>
    <t>עדשות</t>
  </si>
  <si>
    <t>מצלמה</t>
  </si>
  <si>
    <t>ציוד וחומרי גלם</t>
  </si>
  <si>
    <t>סה"כ שעות נוספות</t>
  </si>
  <si>
    <t>שעות נסיעה</t>
  </si>
  <si>
    <t>שעות נוספות שחקנים</t>
  </si>
  <si>
    <t>שעות נוספות צוות</t>
  </si>
  <si>
    <t>שעות נוספות</t>
  </si>
  <si>
    <t>סה"כ צוות מחלקה אומנותית</t>
  </si>
  <si>
    <t>שונות צוות מחלקה אמנותית (יש לפרט)</t>
  </si>
  <si>
    <t>ע. איפור</t>
  </si>
  <si>
    <t>מאפר/ת ראשי/ת</t>
  </si>
  <si>
    <t>ע. הלבשה</t>
  </si>
  <si>
    <t>מלביש/ה ראשי/ת</t>
  </si>
  <si>
    <t>מעצב/ת תלבושות</t>
  </si>
  <si>
    <t>ע. ארט נוספים</t>
  </si>
  <si>
    <t>ע. פרופס</t>
  </si>
  <si>
    <t>פרופס מסטר</t>
  </si>
  <si>
    <t>ע. סט דרסר</t>
  </si>
  <si>
    <t>סט דרסר</t>
  </si>
  <si>
    <t>מנהל אומנותי</t>
  </si>
  <si>
    <t>צוות מחלקה אומנותית</t>
  </si>
  <si>
    <t>סה"כ צוות טכני, צילום וסאונד</t>
  </si>
  <si>
    <t>שונות צוות טכני צילום וסאונד (יש לפרט)</t>
  </si>
  <si>
    <t>מפעיל/ת בום</t>
  </si>
  <si>
    <t>מקליט/ה ראשי/ת</t>
  </si>
  <si>
    <t>צילום מייקינג אוף</t>
  </si>
  <si>
    <t>צילום סטילס</t>
  </si>
  <si>
    <t>רחפן</t>
  </si>
  <si>
    <t>גריפ</t>
  </si>
  <si>
    <t>גריפ ראשי</t>
  </si>
  <si>
    <t>ע. תאורה</t>
  </si>
  <si>
    <t>בסט בוי תאורה</t>
  </si>
  <si>
    <t>תאורן/ית ראשי/ת</t>
  </si>
  <si>
    <t>מפעיל/ת סטדיקאם</t>
  </si>
  <si>
    <t>ע. צלם/ת 3</t>
  </si>
  <si>
    <t>ע. צלם/ת 2</t>
  </si>
  <si>
    <t>ע. צלם/ת 1</t>
  </si>
  <si>
    <t>צלם/ת ראשי/ת</t>
  </si>
  <si>
    <t>צוות טכני, צילום וסאונד</t>
  </si>
  <si>
    <t>סה"כ צוות הפקה ובימוי</t>
  </si>
  <si>
    <t>מנהל/ת תסריט</t>
  </si>
  <si>
    <t>ע. במאי/ת 3</t>
  </si>
  <si>
    <t>ע. במאי/ת 2</t>
  </si>
  <si>
    <t>ע. במאי/ת 1</t>
  </si>
  <si>
    <t>נער/ת מים</t>
  </si>
  <si>
    <t>ראנר</t>
  </si>
  <si>
    <t>נהג</t>
  </si>
  <si>
    <t>ע. הפקה 3</t>
  </si>
  <si>
    <t>ע. הפקה 2</t>
  </si>
  <si>
    <t>ע. הפקה 1</t>
  </si>
  <si>
    <t>מנהל/ת מחנה</t>
  </si>
  <si>
    <t>מתאם/מתאמת הפקה</t>
  </si>
  <si>
    <t>סקאוטר</t>
  </si>
  <si>
    <t>מנהל/ת לוקיישנים</t>
  </si>
  <si>
    <t>מנהל/ת הפקה</t>
  </si>
  <si>
    <t>מפיק/ה בפועל</t>
  </si>
  <si>
    <t>מפיק/ה אחראי/ת</t>
  </si>
  <si>
    <t>צוות הפקה ובימוי</t>
  </si>
  <si>
    <t>סה"כ הכנה לצילומים</t>
  </si>
  <si>
    <t>סיורי לוקיישן</t>
  </si>
  <si>
    <t>חדר חזרות</t>
  </si>
  <si>
    <t>חזרות</t>
  </si>
  <si>
    <t>הוצאות ליהוק</t>
  </si>
  <si>
    <t>מלהק/ת ראשי/ת</t>
  </si>
  <si>
    <t>הכנה לצילומים</t>
  </si>
  <si>
    <t>סה"כ שחקנים וניצבים</t>
  </si>
  <si>
    <t>שונות שחקנים וניצבים (יש לפרט)</t>
  </si>
  <si>
    <t>סוכנות ניצבים</t>
  </si>
  <si>
    <t>ניצבים</t>
  </si>
  <si>
    <t>ביטים</t>
  </si>
  <si>
    <t>שחקנ/ית 25</t>
  </si>
  <si>
    <t>שחקנ/ית 24</t>
  </si>
  <si>
    <t>שחקנ/ית 23</t>
  </si>
  <si>
    <t>שחקנ/ית 22</t>
  </si>
  <si>
    <t>שחקנ/ית 21</t>
  </si>
  <si>
    <t>שחקנ/ית 20</t>
  </si>
  <si>
    <t>שחקנ/ית 19</t>
  </si>
  <si>
    <t>שחקנ/ית 18</t>
  </si>
  <si>
    <t>שחקנ/ית 17</t>
  </si>
  <si>
    <t>שחקנ/ית 16</t>
  </si>
  <si>
    <t>שחקנ/ית 15</t>
  </si>
  <si>
    <t>שחקנ/ית 14</t>
  </si>
  <si>
    <t>שחקנ/ית 13</t>
  </si>
  <si>
    <t>שחקנ/ית 12</t>
  </si>
  <si>
    <t>שחקנ/ית 11</t>
  </si>
  <si>
    <t>שחקנ/ית 10</t>
  </si>
  <si>
    <t>שחקנ/ית 9</t>
  </si>
  <si>
    <t>שחקנ/ית 8</t>
  </si>
  <si>
    <t>שחקנ/ית 7</t>
  </si>
  <si>
    <t>שחקנ/ית 6</t>
  </si>
  <si>
    <t>ימים/משמרות</t>
  </si>
  <si>
    <t>שחקנ/ית 5</t>
  </si>
  <si>
    <t>שחקנ/ית 4</t>
  </si>
  <si>
    <t>שחקנ/ית 3</t>
  </si>
  <si>
    <t>שחקנ/ית 2</t>
  </si>
  <si>
    <t>שחקנ/ית 1</t>
  </si>
  <si>
    <t>שחקנים ראשיים / משניים וניצבים</t>
  </si>
  <si>
    <t>הפקה</t>
  </si>
  <si>
    <t>תקציב מתחת הקו</t>
  </si>
  <si>
    <t>צוות וספקים עד 15%</t>
  </si>
  <si>
    <t>שחקנים עד 4%</t>
  </si>
  <si>
    <t>רכישת זכויות עד 3.5%</t>
  </si>
  <si>
    <t>מפיק חו"ל</t>
  </si>
  <si>
    <t>מפיק ישראלי עד 7.5% (+3%)</t>
  </si>
  <si>
    <t>תקציב מעל הקו</t>
  </si>
  <si>
    <t>הערות</t>
  </si>
  <si>
    <t>בדיקה</t>
  </si>
  <si>
    <t>סה"כ דחוי בש"ח</t>
  </si>
  <si>
    <t>סה"כ מזומן בישראל בש"ח</t>
  </si>
  <si>
    <t>סה"כ בש"ח</t>
  </si>
  <si>
    <t xml:space="preserve">מחיר ליחידה בש"ח </t>
  </si>
  <si>
    <t>כמות יחידות</t>
  </si>
  <si>
    <t>יחידות</t>
  </si>
  <si>
    <t>סעיף תקציבי</t>
  </si>
  <si>
    <t>קוד מיון</t>
  </si>
  <si>
    <t>תיאור</t>
  </si>
  <si>
    <t>במאי:</t>
  </si>
  <si>
    <t>סה"כ משמרות עריכה:</t>
  </si>
  <si>
    <t>מפיק:</t>
  </si>
  <si>
    <t>פורמט:</t>
  </si>
  <si>
    <t>שם הסרט:</t>
  </si>
  <si>
    <t>סה"כ ימי צילום:</t>
  </si>
  <si>
    <t>מקורות מימון</t>
  </si>
  <si>
    <t>תסריט</t>
  </si>
  <si>
    <t>הקרן</t>
  </si>
  <si>
    <t>בימוי</t>
  </si>
  <si>
    <t>מפעל הפיס</t>
  </si>
  <si>
    <t>מפיק ישראלי</t>
  </si>
  <si>
    <t>מכירה מוקדמת להפצה (MG)</t>
  </si>
  <si>
    <t>פרסים</t>
  </si>
  <si>
    <t>חברת ההפקה (P/N)</t>
  </si>
  <si>
    <t>דיפרים</t>
  </si>
  <si>
    <t>סה"כ מימון</t>
  </si>
  <si>
    <t>עודף/גירעון</t>
  </si>
  <si>
    <t xml:space="preserve">שעות נוספות </t>
  </si>
  <si>
    <t>טיסות וארוח חו"ל</t>
  </si>
  <si>
    <t>שבועות</t>
  </si>
  <si>
    <t>חודשים</t>
  </si>
  <si>
    <t>גלובלי</t>
  </si>
  <si>
    <t xml:space="preserve">סה"כ מתחת לקו        </t>
  </si>
  <si>
    <t xml:space="preserve">סה"כ מעל הקו        </t>
  </si>
  <si>
    <t>תקציב מתחת לקו</t>
  </si>
  <si>
    <t>משקיע פרטי ארץ</t>
  </si>
  <si>
    <t>משקיע פרטי חו"ל</t>
  </si>
  <si>
    <t>ברודקאסט / מסחרי</t>
  </si>
  <si>
    <t>תקציב נכון לתאריך:</t>
  </si>
  <si>
    <t>שונות הכנה לצילומים (יש לפרט)</t>
  </si>
  <si>
    <t>שונות צוות הפקה ובימוי (יש לפרט)</t>
  </si>
  <si>
    <t>סה"כ מעל הקו</t>
  </si>
  <si>
    <t>סה"כ</t>
  </si>
  <si>
    <t>תסריט - עד 6% (+3%)</t>
  </si>
  <si>
    <t>בימוי עד 7.5% (+3%)</t>
  </si>
  <si>
    <t>תכנון</t>
  </si>
  <si>
    <t>סה"כ ניצול במזומן בישראל בש"ח</t>
  </si>
  <si>
    <t>אחוז ניצול</t>
  </si>
  <si>
    <t>אחוז שכר בפועל</t>
  </si>
  <si>
    <t>לפי TOP SHEET</t>
  </si>
  <si>
    <t>תכנון לפי טופ שיט</t>
  </si>
  <si>
    <t>הפרש</t>
  </si>
  <si>
    <t>תשלומים דחויים</t>
  </si>
  <si>
    <t>תכנון תקציב</t>
  </si>
  <si>
    <t>דוח רו"ח</t>
  </si>
  <si>
    <t>ניצול תקציב (ש"ח)</t>
  </si>
  <si>
    <t>לפי טופ שיט</t>
  </si>
  <si>
    <t xml:space="preserve">עלות הפקה </t>
  </si>
  <si>
    <t>% ניצול</t>
  </si>
  <si>
    <t>פיתוח תסריט</t>
  </si>
  <si>
    <t>צוות הפקה וצילום</t>
  </si>
  <si>
    <t>שחקנים וניצבים</t>
  </si>
  <si>
    <t xml:space="preserve">קדם הפקה /הכנות לצילומים </t>
  </si>
  <si>
    <t>ציוד וחומרים מתכלים</t>
  </si>
  <si>
    <t>תפאורה פרופס ותלבושות</t>
  </si>
  <si>
    <t>קייטרינג ותחבורה</t>
  </si>
  <si>
    <t>עריכה וגיבויים</t>
  </si>
  <si>
    <t>מוסיקה וקול</t>
  </si>
  <si>
    <t>ב. צפוי</t>
  </si>
  <si>
    <t>תקורה</t>
  </si>
  <si>
    <t>מקורות מימון:</t>
  </si>
  <si>
    <t>משקיעים לפי דוח רו"ח</t>
  </si>
  <si>
    <t>מזומן</t>
  </si>
  <si>
    <t>דחוי</t>
  </si>
  <si>
    <t>מפיק</t>
  </si>
  <si>
    <t>במאי תסריטאי</t>
  </si>
  <si>
    <t xml:space="preserve">תסריטאי </t>
  </si>
  <si>
    <t xml:space="preserve">יוצר תסריט </t>
  </si>
  <si>
    <t>ספקים</t>
  </si>
  <si>
    <t xml:space="preserve">חב' הפקה p.n בע"מ </t>
  </si>
  <si>
    <t xml:space="preserve">תקורת משרד </t>
  </si>
  <si>
    <t>פיתוח</t>
  </si>
  <si>
    <t>צוות מעל הקו עד 15%</t>
  </si>
  <si>
    <t>שחקנים מעל הקו עד 4%</t>
  </si>
  <si>
    <t>שונות, חו"ל, משרדי</t>
  </si>
  <si>
    <t>ניצול תקציב</t>
  </si>
  <si>
    <t>סה"כ  בישראל בש"ח</t>
  </si>
  <si>
    <t>מקורות מימון בפועל</t>
  </si>
  <si>
    <t>תכנון עלות הפקה בש"ח</t>
  </si>
  <si>
    <t>עלות הפקה בפועל בש"ח</t>
  </si>
  <si>
    <t xml:space="preserve">ניצול במזומן </t>
  </si>
  <si>
    <t>סה"כ אחוזי שכר יוצרים (עד 24%)</t>
  </si>
  <si>
    <t>אחוז שכר/תקורה בפועל</t>
  </si>
  <si>
    <t>קרן בחו"ל</t>
  </si>
  <si>
    <t>עלות הפקה</t>
  </si>
  <si>
    <t>טופ שיט ביצוע</t>
  </si>
  <si>
    <t>טופ שיט תכנון</t>
  </si>
  <si>
    <t>ביצוע בפועל</t>
  </si>
  <si>
    <t>קרן קולנוע אזורית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</si>
</sst>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₪&quot;\ * #,##0_ ;_ &quot;₪&quot;\ * \-#,##0_ ;_ &quot;₪&quot;\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[$₪-40D]\ * #,##0.00_ ;_ [$₪-40D]\ * \-#,##0.00_ ;_ [$₪-40D]\ * &quot;-&quot;??_ ;_ @_ "/>
    <numFmt numFmtId="165" formatCode="0.0"/>
    <numFmt numFmtId="166" formatCode="0.0%"/>
    <numFmt numFmtId="167" formatCode="_ * #,##0_ ;_ * \-#,##0_ ;_ * &quot;-&quot;??_ ;_ @_ "/>
  </numFmts>
  <fonts count="2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22"/>
      <color theme="1"/>
      <name val="Calibri"/>
      <family val="2"/>
    </font>
    <font>
      <sz val="11"/>
      <color theme="1"/>
      <name val="Arial"/>
      <family val="2"/>
      <scheme val="minor"/>
    </font>
    <font>
      <b/>
      <u/>
      <sz val="18"/>
      <name val="David"/>
      <family val="2"/>
      <charset val="177"/>
    </font>
    <font>
      <b/>
      <u/>
      <sz val="16"/>
      <name val="David"/>
      <family val="2"/>
      <charset val="177"/>
    </font>
    <font>
      <sz val="10"/>
      <name val="Arial"/>
      <family val="2"/>
    </font>
    <font>
      <b/>
      <i/>
      <u/>
      <sz val="14"/>
      <name val="David"/>
      <family val="2"/>
      <charset val="177"/>
    </font>
    <font>
      <b/>
      <sz val="10"/>
      <name val="David"/>
      <family val="2"/>
      <charset val="177"/>
    </font>
    <font>
      <b/>
      <u/>
      <sz val="10"/>
      <name val="David"/>
      <family val="2"/>
      <charset val="177"/>
    </font>
    <font>
      <sz val="9.75"/>
      <color indexed="8"/>
      <name val="David"/>
      <family val="2"/>
      <charset val="177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u/>
      <sz val="12"/>
      <name val="David"/>
      <family val="2"/>
      <charset val="177"/>
    </font>
    <font>
      <sz val="10"/>
      <color theme="0" tint="-0.14999847407452621"/>
      <name val="Arial"/>
      <family val="2"/>
    </font>
    <font>
      <b/>
      <sz val="10"/>
      <name val="Arial"/>
      <family val="2"/>
    </font>
    <font>
      <sz val="10"/>
      <color theme="0" tint="-4.9989318521683403E-2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EC0E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89AB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7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0" fontId="1" fillId="0" borderId="0"/>
  </cellStyleXfs>
  <cellXfs count="31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16" xfId="0" applyNumberFormat="1" applyFont="1" applyBorder="1" applyAlignment="1" applyProtection="1">
      <alignment horizontal="center" vertical="center"/>
      <protection locked="0"/>
    </xf>
    <xf numFmtId="164" fontId="2" fillId="2" borderId="14" xfId="0" applyNumberFormat="1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2" fillId="0" borderId="20" xfId="0" applyNumberFormat="1" applyFont="1" applyBorder="1" applyAlignment="1" applyProtection="1">
      <alignment horizontal="center" vertical="center"/>
      <protection locked="0"/>
    </xf>
    <xf numFmtId="164" fontId="2" fillId="0" borderId="21" xfId="0" applyNumberFormat="1" applyFont="1" applyBorder="1" applyAlignment="1" applyProtection="1">
      <alignment horizontal="center" vertical="center"/>
      <protection locked="0"/>
    </xf>
    <xf numFmtId="164" fontId="2" fillId="2" borderId="19" xfId="0" applyNumberFormat="1" applyFont="1" applyFill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>
      <alignment horizontal="center" vertical="center"/>
    </xf>
    <xf numFmtId="164" fontId="2" fillId="0" borderId="29" xfId="0" applyNumberFormat="1" applyFont="1" applyBorder="1" applyAlignment="1" applyProtection="1">
      <alignment horizontal="center" vertical="center"/>
      <protection locked="0"/>
    </xf>
    <xf numFmtId="164" fontId="2" fillId="0" borderId="30" xfId="0" applyNumberFormat="1" applyFont="1" applyBorder="1" applyAlignment="1" applyProtection="1">
      <alignment horizontal="center" vertical="center"/>
      <protection locked="0"/>
    </xf>
    <xf numFmtId="164" fontId="2" fillId="2" borderId="28" xfId="0" applyNumberFormat="1" applyFont="1" applyFill="1" applyBorder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 applyProtection="1">
      <alignment horizontal="center" vertical="center"/>
      <protection locked="0"/>
    </xf>
    <xf numFmtId="164" fontId="2" fillId="2" borderId="31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 vertical="center"/>
      <protection locked="0"/>
    </xf>
    <xf numFmtId="164" fontId="2" fillId="2" borderId="22" xfId="0" applyNumberFormat="1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5" fontId="2" fillId="0" borderId="17" xfId="2" applyNumberFormat="1" applyFont="1" applyBorder="1" applyAlignment="1" applyProtection="1">
      <alignment horizontal="center" vertical="center"/>
      <protection locked="0"/>
    </xf>
    <xf numFmtId="164" fontId="2" fillId="2" borderId="29" xfId="0" applyNumberFormat="1" applyFont="1" applyFill="1" applyBorder="1" applyAlignment="1">
      <alignment horizontal="center" vertical="center"/>
    </xf>
    <xf numFmtId="165" fontId="2" fillId="0" borderId="31" xfId="2" applyNumberFormat="1" applyFont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5" fontId="2" fillId="0" borderId="22" xfId="2" applyNumberFormat="1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44" fontId="2" fillId="0" borderId="38" xfId="0" applyNumberFormat="1" applyFont="1" applyBorder="1" applyAlignment="1" applyProtection="1">
      <alignment horizontal="center" vertical="center"/>
      <protection locked="0"/>
    </xf>
    <xf numFmtId="44" fontId="2" fillId="0" borderId="39" xfId="0" applyNumberFormat="1" applyFont="1" applyBorder="1" applyAlignment="1" applyProtection="1">
      <alignment horizontal="center" vertical="center"/>
      <protection locked="0"/>
    </xf>
    <xf numFmtId="44" fontId="2" fillId="2" borderId="4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 vertical="center"/>
    </xf>
    <xf numFmtId="44" fontId="6" fillId="4" borderId="7" xfId="1" applyFont="1" applyFill="1" applyBorder="1" applyAlignment="1">
      <alignment horizontal="center" vertical="center"/>
    </xf>
    <xf numFmtId="44" fontId="6" fillId="4" borderId="6" xfId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left" vertical="center" readingOrder="2"/>
    </xf>
    <xf numFmtId="0" fontId="3" fillId="5" borderId="43" xfId="0" applyFont="1" applyFill="1" applyBorder="1" applyAlignment="1">
      <alignment horizontal="left" vertical="center" readingOrder="2"/>
    </xf>
    <xf numFmtId="0" fontId="3" fillId="5" borderId="34" xfId="0" applyFont="1" applyFill="1" applyBorder="1" applyAlignment="1">
      <alignment horizontal="left" vertical="center" readingOrder="2"/>
    </xf>
    <xf numFmtId="44" fontId="4" fillId="5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/>
    <xf numFmtId="0" fontId="2" fillId="0" borderId="25" xfId="0" applyFont="1" applyBorder="1"/>
    <xf numFmtId="0" fontId="2" fillId="0" borderId="13" xfId="0" applyFont="1" applyBorder="1"/>
    <xf numFmtId="0" fontId="2" fillId="0" borderId="24" xfId="0" applyFont="1" applyBorder="1"/>
    <xf numFmtId="164" fontId="2" fillId="0" borderId="4" xfId="0" applyNumberFormat="1" applyFont="1" applyBorder="1"/>
    <xf numFmtId="0" fontId="3" fillId="5" borderId="42" xfId="0" applyFont="1" applyFill="1" applyBorder="1" applyAlignment="1">
      <alignment horizontal="left" vertical="center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4" fontId="6" fillId="0" borderId="1" xfId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164" fontId="2" fillId="2" borderId="38" xfId="0" applyNumberFormat="1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center" vertical="center"/>
    </xf>
    <xf numFmtId="44" fontId="4" fillId="4" borderId="8" xfId="0" applyNumberFormat="1" applyFont="1" applyFill="1" applyBorder="1" applyAlignment="1">
      <alignment horizontal="center" vertical="center"/>
    </xf>
    <xf numFmtId="44" fontId="4" fillId="4" borderId="36" xfId="0" applyNumberFormat="1" applyFont="1" applyFill="1" applyBorder="1" applyAlignment="1">
      <alignment horizontal="center" vertical="center"/>
    </xf>
    <xf numFmtId="44" fontId="2" fillId="2" borderId="31" xfId="0" applyNumberFormat="1" applyFont="1" applyFill="1" applyBorder="1" applyAlignment="1">
      <alignment horizontal="center" vertical="center"/>
    </xf>
    <xf numFmtId="44" fontId="2" fillId="2" borderId="22" xfId="0" applyNumberFormat="1" applyFont="1" applyFill="1" applyBorder="1" applyAlignment="1">
      <alignment horizontal="center" vertical="center"/>
    </xf>
    <xf numFmtId="44" fontId="2" fillId="2" borderId="38" xfId="0" applyNumberFormat="1" applyFont="1" applyFill="1" applyBorder="1" applyAlignment="1">
      <alignment horizontal="center" vertical="center"/>
    </xf>
    <xf numFmtId="44" fontId="2" fillId="2" borderId="39" xfId="0" applyNumberFormat="1" applyFont="1" applyFill="1" applyBorder="1" applyAlignment="1">
      <alignment horizontal="center" vertical="center"/>
    </xf>
    <xf numFmtId="44" fontId="2" fillId="2" borderId="17" xfId="0" applyNumberFormat="1" applyFont="1" applyFill="1" applyBorder="1" applyAlignment="1">
      <alignment horizontal="center" vertical="center"/>
    </xf>
    <xf numFmtId="44" fontId="2" fillId="2" borderId="45" xfId="0" applyNumberFormat="1" applyFont="1" applyFill="1" applyBorder="1" applyAlignment="1">
      <alignment horizontal="center" vertical="center"/>
    </xf>
    <xf numFmtId="44" fontId="2" fillId="2" borderId="44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readingOrder="2"/>
    </xf>
    <xf numFmtId="0" fontId="3" fillId="5" borderId="43" xfId="0" applyFont="1" applyFill="1" applyBorder="1" applyAlignment="1">
      <alignment horizontal="right" vertical="center"/>
    </xf>
    <xf numFmtId="0" fontId="3" fillId="5" borderId="34" xfId="0" applyFont="1" applyFill="1" applyBorder="1" applyAlignment="1">
      <alignment horizontal="right" vertical="center"/>
    </xf>
    <xf numFmtId="44" fontId="4" fillId="6" borderId="5" xfId="0" applyNumberFormat="1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4" fontId="4" fillId="6" borderId="43" xfId="0" applyNumberFormat="1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44" fontId="4" fillId="5" borderId="28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0" borderId="12" xfId="0" applyFont="1" applyBorder="1"/>
    <xf numFmtId="0" fontId="3" fillId="5" borderId="5" xfId="0" applyFont="1" applyFill="1" applyBorder="1" applyAlignment="1">
      <alignment horizontal="right" vertical="center" readingOrder="2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44" fontId="4" fillId="4" borderId="38" xfId="0" applyNumberFormat="1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44" fontId="4" fillId="4" borderId="4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/>
    </xf>
    <xf numFmtId="44" fontId="4" fillId="6" borderId="53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6" fontId="4" fillId="0" borderId="19" xfId="2" applyNumberFormat="1" applyFont="1" applyBorder="1" applyAlignment="1">
      <alignment horizontal="center" vertical="center"/>
    </xf>
    <xf numFmtId="44" fontId="4" fillId="3" borderId="19" xfId="0" applyNumberFormat="1" applyFont="1" applyFill="1" applyBorder="1" applyAlignment="1">
      <alignment horizontal="center" vertical="center"/>
    </xf>
    <xf numFmtId="44" fontId="4" fillId="3" borderId="5" xfId="0" applyNumberFormat="1" applyFont="1" applyFill="1" applyBorder="1" applyAlignment="1">
      <alignment horizontal="center" vertical="center"/>
    </xf>
    <xf numFmtId="166" fontId="4" fillId="3" borderId="19" xfId="2" applyNumberFormat="1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1" xfId="0" applyFont="1" applyBorder="1"/>
    <xf numFmtId="0" fontId="5" fillId="4" borderId="7" xfId="0" applyFont="1" applyFill="1" applyBorder="1" applyAlignment="1">
      <alignment horizontal="center" vertical="center" wrapText="1"/>
    </xf>
    <xf numFmtId="166" fontId="4" fillId="6" borderId="5" xfId="2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2" borderId="38" xfId="2" applyNumberFormat="1" applyFont="1" applyFill="1" applyBorder="1" applyAlignment="1" applyProtection="1">
      <alignment horizontal="center" vertical="center"/>
    </xf>
    <xf numFmtId="166" fontId="2" fillId="2" borderId="39" xfId="2" applyNumberFormat="1" applyFont="1" applyFill="1" applyBorder="1" applyAlignment="1" applyProtection="1">
      <alignment horizontal="center" vertical="center"/>
    </xf>
    <xf numFmtId="166" fontId="2" fillId="2" borderId="45" xfId="2" applyNumberFormat="1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44" xfId="0" applyFont="1" applyBorder="1" applyAlignment="1" applyProtection="1">
      <alignment horizontal="center" vertical="center"/>
      <protection locked="0"/>
    </xf>
    <xf numFmtId="164" fontId="2" fillId="0" borderId="56" xfId="0" applyNumberFormat="1" applyFont="1" applyBorder="1" applyAlignment="1" applyProtection="1">
      <alignment horizontal="center" vertical="center"/>
      <protection locked="0"/>
    </xf>
    <xf numFmtId="164" fontId="2" fillId="0" borderId="57" xfId="0" applyNumberFormat="1" applyFont="1" applyBorder="1" applyAlignment="1" applyProtection="1">
      <alignment horizontal="center" vertical="center"/>
      <protection locked="0"/>
    </xf>
    <xf numFmtId="166" fontId="2" fillId="2" borderId="41" xfId="2" applyNumberFormat="1" applyFont="1" applyFill="1" applyBorder="1" applyAlignment="1" applyProtection="1">
      <alignment horizontal="center" vertical="center"/>
    </xf>
    <xf numFmtId="164" fontId="2" fillId="2" borderId="58" xfId="0" applyNumberFormat="1" applyFont="1" applyFill="1" applyBorder="1" applyAlignment="1">
      <alignment horizontal="center" vertical="center"/>
    </xf>
    <xf numFmtId="164" fontId="2" fillId="2" borderId="47" xfId="0" applyNumberFormat="1" applyFont="1" applyFill="1" applyBorder="1" applyAlignment="1">
      <alignment horizontal="center" vertical="center"/>
    </xf>
    <xf numFmtId="44" fontId="6" fillId="4" borderId="42" xfId="1" applyFont="1" applyFill="1" applyBorder="1" applyAlignment="1">
      <alignment horizontal="center" vertical="center"/>
    </xf>
    <xf numFmtId="166" fontId="6" fillId="4" borderId="36" xfId="2" applyNumberFormat="1" applyFont="1" applyFill="1" applyBorder="1" applyAlignment="1">
      <alignment horizontal="center" vertical="center"/>
    </xf>
    <xf numFmtId="164" fontId="2" fillId="2" borderId="54" xfId="0" applyNumberFormat="1" applyFont="1" applyFill="1" applyBorder="1" applyAlignment="1">
      <alignment horizontal="center" vertical="center"/>
    </xf>
    <xf numFmtId="166" fontId="2" fillId="2" borderId="19" xfId="2" applyNumberFormat="1" applyFont="1" applyFill="1" applyBorder="1" applyAlignment="1" applyProtection="1">
      <alignment horizontal="center" vertical="center"/>
    </xf>
    <xf numFmtId="166" fontId="2" fillId="2" borderId="28" xfId="2" applyNumberFormat="1" applyFont="1" applyFill="1" applyBorder="1" applyAlignment="1" applyProtection="1">
      <alignment horizontal="center" vertical="center"/>
    </xf>
    <xf numFmtId="166" fontId="2" fillId="2" borderId="35" xfId="2" applyNumberFormat="1" applyFont="1" applyFill="1" applyBorder="1" applyAlignment="1" applyProtection="1">
      <alignment horizontal="center" vertical="center"/>
    </xf>
    <xf numFmtId="44" fontId="6" fillId="4" borderId="59" xfId="1" applyFont="1" applyFill="1" applyBorder="1" applyAlignment="1">
      <alignment horizontal="center" vertical="center"/>
    </xf>
    <xf numFmtId="166" fontId="6" fillId="4" borderId="53" xfId="2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 vertical="center"/>
    </xf>
    <xf numFmtId="164" fontId="2" fillId="2" borderId="40" xfId="0" applyNumberFormat="1" applyFont="1" applyFill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>
      <alignment horizontal="center" vertical="center"/>
    </xf>
    <xf numFmtId="166" fontId="2" fillId="2" borderId="36" xfId="2" applyNumberFormat="1" applyFont="1" applyFill="1" applyBorder="1" applyAlignment="1" applyProtection="1">
      <alignment horizontal="center" vertical="center"/>
    </xf>
    <xf numFmtId="0" fontId="2" fillId="0" borderId="60" xfId="0" applyFont="1" applyBorder="1" applyAlignment="1" applyProtection="1">
      <alignment horizontal="center" vertical="center"/>
      <protection locked="0"/>
    </xf>
    <xf numFmtId="166" fontId="6" fillId="4" borderId="59" xfId="2" applyNumberFormat="1" applyFont="1" applyFill="1" applyBorder="1" applyAlignment="1">
      <alignment horizontal="center" vertical="center"/>
    </xf>
    <xf numFmtId="164" fontId="2" fillId="2" borderId="46" xfId="0" applyNumberFormat="1" applyFont="1" applyFill="1" applyBorder="1" applyAlignment="1">
      <alignment horizontal="center" vertical="center"/>
    </xf>
    <xf numFmtId="166" fontId="5" fillId="2" borderId="55" xfId="2" applyNumberFormat="1" applyFont="1" applyFill="1" applyBorder="1" applyAlignment="1" applyProtection="1">
      <alignment horizontal="center" vertical="center"/>
    </xf>
    <xf numFmtId="166" fontId="5" fillId="2" borderId="28" xfId="2" applyNumberFormat="1" applyFont="1" applyFill="1" applyBorder="1" applyAlignment="1" applyProtection="1">
      <alignment horizontal="center" vertical="center"/>
    </xf>
    <xf numFmtId="166" fontId="5" fillId="2" borderId="35" xfId="2" applyNumberFormat="1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44" fontId="6" fillId="4" borderId="59" xfId="1" applyFont="1" applyFill="1" applyBorder="1" applyAlignment="1" applyProtection="1">
      <alignment horizontal="center" vertical="center"/>
    </xf>
    <xf numFmtId="166" fontId="6" fillId="4" borderId="59" xfId="2" applyNumberFormat="1" applyFont="1" applyFill="1" applyBorder="1" applyAlignment="1" applyProtection="1">
      <alignment horizontal="center" vertical="center"/>
    </xf>
    <xf numFmtId="166" fontId="4" fillId="3" borderId="5" xfId="2" applyNumberFormat="1" applyFont="1" applyFill="1" applyBorder="1" applyAlignment="1">
      <alignment horizontal="center" vertical="center"/>
    </xf>
    <xf numFmtId="166" fontId="2" fillId="2" borderId="38" xfId="2" applyNumberFormat="1" applyFont="1" applyFill="1" applyBorder="1" applyAlignment="1">
      <alignment horizontal="center" vertical="center"/>
    </xf>
    <xf numFmtId="166" fontId="2" fillId="2" borderId="39" xfId="2" applyNumberFormat="1" applyFont="1" applyFill="1" applyBorder="1" applyAlignment="1">
      <alignment horizontal="center" vertical="center"/>
    </xf>
    <xf numFmtId="166" fontId="2" fillId="2" borderId="45" xfId="2" applyNumberFormat="1" applyFont="1" applyFill="1" applyBorder="1" applyAlignment="1">
      <alignment horizontal="center" vertical="center"/>
    </xf>
    <xf numFmtId="166" fontId="4" fillId="4" borderId="36" xfId="2" applyNumberFormat="1" applyFont="1" applyFill="1" applyBorder="1" applyAlignment="1">
      <alignment horizontal="center" vertical="center"/>
    </xf>
    <xf numFmtId="166" fontId="2" fillId="2" borderId="41" xfId="2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51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right" vertical="center"/>
    </xf>
    <xf numFmtId="0" fontId="2" fillId="2" borderId="5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6" borderId="8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3" fillId="0" borderId="0" xfId="3" applyFont="1"/>
    <xf numFmtId="14" fontId="14" fillId="0" borderId="0" xfId="3" applyNumberFormat="1" applyFont="1"/>
    <xf numFmtId="0" fontId="15" fillId="0" borderId="0" xfId="4"/>
    <xf numFmtId="167" fontId="0" fillId="0" borderId="0" xfId="5" applyNumberFormat="1" applyFont="1"/>
    <xf numFmtId="0" fontId="16" fillId="0" borderId="0" xfId="3" applyFont="1" applyAlignment="1">
      <alignment horizontal="center"/>
    </xf>
    <xf numFmtId="0" fontId="17" fillId="7" borderId="0" xfId="3" applyFont="1" applyFill="1" applyAlignment="1">
      <alignment horizontal="center"/>
    </xf>
    <xf numFmtId="0" fontId="18" fillId="7" borderId="0" xfId="3" applyFont="1" applyFill="1" applyAlignment="1">
      <alignment horizontal="center" vertical="center"/>
    </xf>
    <xf numFmtId="167" fontId="0" fillId="0" borderId="0" xfId="5" applyNumberFormat="1" applyFont="1" applyFill="1"/>
    <xf numFmtId="0" fontId="19" fillId="0" borderId="0" xfId="4" applyFont="1" applyAlignment="1">
      <alignment horizontal="right"/>
    </xf>
    <xf numFmtId="167" fontId="20" fillId="0" borderId="31" xfId="6" applyNumberFormat="1" applyFont="1" applyFill="1" applyBorder="1" applyAlignment="1">
      <alignment horizontal="center" vertical="center"/>
    </xf>
    <xf numFmtId="167" fontId="15" fillId="0" borderId="0" xfId="5" applyNumberFormat="1" applyFont="1"/>
    <xf numFmtId="167" fontId="15" fillId="0" borderId="0" xfId="4" applyNumberFormat="1"/>
    <xf numFmtId="167" fontId="0" fillId="0" borderId="0" xfId="5" applyNumberFormat="1" applyFont="1" applyBorder="1"/>
    <xf numFmtId="9" fontId="15" fillId="0" borderId="0" xfId="7" applyFont="1" applyFill="1" applyBorder="1"/>
    <xf numFmtId="3" fontId="15" fillId="0" borderId="0" xfId="4" applyNumberFormat="1"/>
    <xf numFmtId="9" fontId="15" fillId="0" borderId="0" xfId="7" applyFont="1" applyBorder="1"/>
    <xf numFmtId="167" fontId="0" fillId="0" borderId="0" xfId="5" applyNumberFormat="1" applyFont="1" applyFill="1" applyBorder="1"/>
    <xf numFmtId="43" fontId="15" fillId="0" borderId="0" xfId="4" applyNumberFormat="1"/>
    <xf numFmtId="3" fontId="21" fillId="7" borderId="61" xfId="8" applyNumberFormat="1" applyFont="1" applyFill="1" applyBorder="1" applyAlignment="1">
      <alignment horizontal="center" vertical="center"/>
    </xf>
    <xf numFmtId="3" fontId="20" fillId="0" borderId="0" xfId="3" applyNumberFormat="1" applyFont="1" applyAlignment="1">
      <alignment horizontal="center"/>
    </xf>
    <xf numFmtId="3" fontId="21" fillId="0" borderId="0" xfId="8" applyNumberFormat="1" applyFont="1" applyFill="1" applyBorder="1" applyAlignment="1">
      <alignment horizontal="center" vertical="center"/>
    </xf>
    <xf numFmtId="42" fontId="15" fillId="0" borderId="0" xfId="4" applyNumberFormat="1"/>
    <xf numFmtId="0" fontId="18" fillId="0" borderId="0" xfId="3" applyFont="1" applyAlignment="1">
      <alignment horizontal="right"/>
    </xf>
    <xf numFmtId="0" fontId="23" fillId="0" borderId="0" xfId="3" applyFont="1" applyAlignment="1">
      <alignment horizontal="center"/>
    </xf>
    <xf numFmtId="0" fontId="24" fillId="0" borderId="0" xfId="4" applyFont="1"/>
    <xf numFmtId="3" fontId="26" fillId="0" borderId="0" xfId="4" applyNumberFormat="1" applyFont="1"/>
    <xf numFmtId="3" fontId="27" fillId="0" borderId="0" xfId="4" applyNumberFormat="1" applyFont="1"/>
    <xf numFmtId="0" fontId="26" fillId="0" borderId="0" xfId="4" applyFont="1"/>
    <xf numFmtId="0" fontId="1" fillId="0" borderId="0" xfId="10"/>
    <xf numFmtId="0" fontId="6" fillId="2" borderId="18" xfId="0" applyFont="1" applyFill="1" applyBorder="1" applyAlignment="1">
      <alignment horizontal="center" vertical="center"/>
    </xf>
    <xf numFmtId="0" fontId="22" fillId="0" borderId="31" xfId="3" applyFont="1" applyBorder="1" applyAlignment="1">
      <alignment horizontal="right"/>
    </xf>
    <xf numFmtId="0" fontId="15" fillId="0" borderId="31" xfId="4" applyBorder="1"/>
    <xf numFmtId="3" fontId="15" fillId="0" borderId="31" xfId="4" applyNumberFormat="1" applyBorder="1"/>
    <xf numFmtId="0" fontId="15" fillId="0" borderId="31" xfId="9" applyBorder="1"/>
    <xf numFmtId="0" fontId="19" fillId="0" borderId="31" xfId="4" applyFont="1" applyBorder="1" applyAlignment="1">
      <alignment horizontal="right"/>
    </xf>
    <xf numFmtId="0" fontId="24" fillId="0" borderId="31" xfId="4" applyFont="1" applyBorder="1"/>
    <xf numFmtId="3" fontId="25" fillId="0" borderId="31" xfId="4" applyNumberFormat="1" applyFont="1" applyBorder="1"/>
    <xf numFmtId="0" fontId="5" fillId="0" borderId="2" xfId="0" applyFont="1" applyBorder="1" applyAlignment="1">
      <alignment horizontal="left" vertical="center"/>
    </xf>
    <xf numFmtId="0" fontId="9" fillId="4" borderId="4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4" fontId="2" fillId="0" borderId="62" xfId="0" applyNumberFormat="1" applyFont="1" applyBorder="1" applyAlignment="1" applyProtection="1">
      <alignment horizontal="center" vertical="center"/>
      <protection locked="0"/>
    </xf>
    <xf numFmtId="9" fontId="15" fillId="0" borderId="31" xfId="2" applyFont="1" applyBorder="1"/>
    <xf numFmtId="3" fontId="21" fillId="7" borderId="31" xfId="8" applyNumberFormat="1" applyFont="1" applyFill="1" applyBorder="1" applyAlignment="1">
      <alignment horizontal="center" vertical="center"/>
    </xf>
    <xf numFmtId="3" fontId="21" fillId="8" borderId="31" xfId="8" applyNumberFormat="1" applyFont="1" applyFill="1" applyBorder="1" applyAlignment="1">
      <alignment horizontal="center" vertical="center"/>
    </xf>
    <xf numFmtId="0" fontId="18" fillId="8" borderId="31" xfId="3" applyFont="1" applyFill="1" applyBorder="1" applyAlignment="1">
      <alignment horizontal="center"/>
    </xf>
    <xf numFmtId="0" fontId="18" fillId="8" borderId="30" xfId="3" applyFont="1" applyFill="1" applyBorder="1" applyAlignment="1">
      <alignment horizontal="center"/>
    </xf>
    <xf numFmtId="167" fontId="20" fillId="0" borderId="65" xfId="6" applyNumberFormat="1" applyFont="1" applyFill="1" applyBorder="1" applyAlignment="1">
      <alignment horizontal="center" vertical="center"/>
    </xf>
    <xf numFmtId="0" fontId="17" fillId="8" borderId="66" xfId="3" applyFont="1" applyFill="1" applyBorder="1" applyAlignment="1">
      <alignment horizontal="center"/>
    </xf>
    <xf numFmtId="0" fontId="18" fillId="8" borderId="16" xfId="3" applyFont="1" applyFill="1" applyBorder="1" applyAlignment="1">
      <alignment horizontal="center"/>
    </xf>
    <xf numFmtId="0" fontId="18" fillId="8" borderId="68" xfId="3" applyFont="1" applyFill="1" applyBorder="1" applyAlignment="1">
      <alignment horizontal="center"/>
    </xf>
    <xf numFmtId="0" fontId="17" fillId="8" borderId="17" xfId="3" applyFont="1" applyFill="1" applyBorder="1" applyAlignment="1">
      <alignment horizontal="center"/>
    </xf>
    <xf numFmtId="0" fontId="18" fillId="8" borderId="65" xfId="3" applyFont="1" applyFill="1" applyBorder="1" applyAlignment="1">
      <alignment horizontal="center"/>
    </xf>
    <xf numFmtId="0" fontId="18" fillId="8" borderId="67" xfId="3" applyFont="1" applyFill="1" applyBorder="1" applyAlignment="1">
      <alignment horizontal="center" vertical="center"/>
    </xf>
    <xf numFmtId="0" fontId="17" fillId="7" borderId="17" xfId="3" applyFont="1" applyFill="1" applyBorder="1" applyAlignment="1">
      <alignment horizontal="center"/>
    </xf>
    <xf numFmtId="0" fontId="18" fillId="7" borderId="65" xfId="3" applyFont="1" applyFill="1" applyBorder="1" applyAlignment="1">
      <alignment horizontal="center" vertical="center"/>
    </xf>
    <xf numFmtId="0" fontId="2" fillId="0" borderId="11" xfId="0" applyFont="1" applyBorder="1"/>
    <xf numFmtId="166" fontId="5" fillId="2" borderId="35" xfId="2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2" fillId="2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1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3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 applyProtection="1">
      <alignment horizontal="right" vertical="center"/>
      <protection locked="0"/>
    </xf>
    <xf numFmtId="14" fontId="5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42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16" fillId="0" borderId="0" xfId="3" applyFont="1" applyAlignment="1">
      <alignment horizontal="center"/>
    </xf>
    <xf numFmtId="0" fontId="18" fillId="8" borderId="0" xfId="3" applyFont="1" applyFill="1" applyAlignment="1">
      <alignment horizontal="center" wrapText="1"/>
    </xf>
    <xf numFmtId="0" fontId="18" fillId="8" borderId="67" xfId="3" applyFont="1" applyFill="1" applyBorder="1" applyAlignment="1">
      <alignment horizontal="center" wrapText="1"/>
    </xf>
  </cellXfs>
  <cellStyles count="11">
    <cellStyle name="Comma 2" xfId="5" xr:uid="{DEC911B6-BC17-450F-95A8-692419C8586C}"/>
    <cellStyle name="Comma 4" xfId="8" xr:uid="{D3F6A1E2-55C6-4A5A-9A0D-12C98CC47B81}"/>
    <cellStyle name="Comma 6" xfId="6" xr:uid="{C8D16040-D769-4167-802C-F0B3D6933893}"/>
    <cellStyle name="Currency" xfId="1" builtinId="4"/>
    <cellStyle name="Normal" xfId="0" builtinId="0"/>
    <cellStyle name="Normal 10" xfId="10" xr:uid="{05042D26-861D-4FC6-A042-18F2D01DA2F9}"/>
    <cellStyle name="Normal 2" xfId="4" xr:uid="{229C1F62-C5D0-40F4-B1EB-AFE031A367E0}"/>
    <cellStyle name="Normal 4" xfId="9" xr:uid="{0E4073CB-7C7C-43AE-9F84-65A0509F9D96}"/>
    <cellStyle name="Normal 5" xfId="3" xr:uid="{0731BC42-A736-40BD-AEFA-B91A60200BF2}"/>
    <cellStyle name="Percent" xfId="2" builtinId="5"/>
    <cellStyle name="Percent 3" xfId="7" xr:uid="{C6AF22A3-F8C7-4474-BAEB-C43D5DEC1E23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D1FF"/>
      <color rgb="FF147B90"/>
      <color rgb="FF1EC0E0"/>
      <color rgb="FF189AB4"/>
      <color rgb="FF1AA4C0"/>
      <color rgb="FF1BA4BF"/>
      <color rgb="FF18A8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807720</xdr:colOff>
      <xdr:row>25</xdr:row>
      <xdr:rowOff>135530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E63B79-6188-5721-9CDB-3889D589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6111500" y="0"/>
          <a:ext cx="11803380" cy="5271410"/>
        </a:xfrm>
        <a:prstGeom prst="rect">
          <a:avLst/>
        </a:prstGeom>
      </xdr:spPr>
    </xdr:pic>
    <xdr:clientData/>
  </xdr:twoCellAnchor>
  <xdr:twoCellAnchor>
    <xdr:from>
      <xdr:col>11</xdr:col>
      <xdr:colOff>701040</xdr:colOff>
      <xdr:row>7</xdr:row>
      <xdr:rowOff>68581</xdr:rowOff>
    </xdr:from>
    <xdr:to>
      <xdr:col>14</xdr:col>
      <xdr:colOff>327660</xdr:colOff>
      <xdr:row>13</xdr:row>
      <xdr:rowOff>180976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C04B2A-A6B1-483E-8816-1AF1A349534C}"/>
            </a:ext>
          </a:extLst>
        </xdr:cNvPr>
        <xdr:cNvSpPr txBox="1"/>
      </xdr:nvSpPr>
      <xdr:spPr>
        <a:xfrm>
          <a:off x="13876930590" y="1402081"/>
          <a:ext cx="2169795" cy="139827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400" b="1" u="sng">
              <a:solidFill>
                <a:sysClr val="windowText" lastClr="000000"/>
              </a:solidFill>
              <a:latin typeface="+mn-lt"/>
            </a:rPr>
            <a:t>שימו לב!</a:t>
          </a:r>
        </a:p>
        <a:p>
          <a:pPr algn="ctr" rtl="1"/>
          <a:r>
            <a:rPr lang="he-IL" sz="1800" b="1">
              <a:solidFill>
                <a:sysClr val="windowText" lastClr="000000"/>
              </a:solidFill>
              <a:latin typeface="+mn-lt"/>
            </a:rPr>
            <a:t>פורמטים ייעודיים </a:t>
          </a:r>
          <a:r>
            <a:rPr lang="he-IL" sz="2000" b="1">
              <a:solidFill>
                <a:sysClr val="windowText" lastClr="000000"/>
              </a:solidFill>
              <a:latin typeface="+mn-lt"/>
            </a:rPr>
            <a:t>לתקציבי </a:t>
          </a:r>
          <a:r>
            <a:rPr lang="he-IL" sz="2000" b="1" u="sng">
              <a:solidFill>
                <a:sysClr val="windowText" lastClr="000000"/>
              </a:solidFill>
              <a:latin typeface="+mn-lt"/>
            </a:rPr>
            <a:t>קו-פרודוקציה</a:t>
          </a:r>
          <a:r>
            <a:rPr lang="he-IL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he-IL" sz="1400" b="1">
              <a:solidFill>
                <a:sysClr val="windowText" lastClr="000000"/>
              </a:solidFill>
              <a:latin typeface="+mn-lt"/>
            </a:rPr>
            <a:t>ניתן למצוא באתר הקרן</a:t>
          </a:r>
          <a:endParaRPr lang="he-IL" sz="1800" b="1" baseline="0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elnahlieli\Google%20Drive\&#1505;&#1508;&#1497;&#1512;&#1493;%20&#1505;&#1512;&#1496;&#1497;&#1501;\&#1508;&#1512;&#1493;&#1497;&#1497;&#1511;&#1496;&#1497;&#1501;%20&#1489;&#1506;&#1489;&#1493;&#1491;&#1492;\&#1492;&#1502;&#1510;&#1508;&#1492;\&#1514;&#1511;&#1510;&#1497;&#1489;&#1497;&#1501;\&#1511;&#1512;&#1504;&#1493;&#1514;\C:\Users\david\Desktop\3256-clali\&#1514;&#1511;&#1510;&#1497;&#1489;\3256-budget%2003-03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קציב מקו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D5A8-B51E-40F8-BA25-86E34D3270AD}">
  <sheetPr>
    <tabColor rgb="FF1EC0E0"/>
  </sheetPr>
  <dimension ref="A1:O474"/>
  <sheetViews>
    <sheetView rightToLeft="1" zoomScaleNormal="100" workbookViewId="0">
      <selection activeCell="P6" sqref="P6"/>
    </sheetView>
  </sheetViews>
  <sheetFormatPr defaultColWidth="11.125" defaultRowHeight="15" x14ac:dyDescent="0.25"/>
  <cols>
    <col min="1" max="16384" width="11.125" style="1"/>
  </cols>
  <sheetData>
    <row r="1" spans="2:15" x14ac:dyDescent="0.25">
      <c r="B1" s="68"/>
      <c r="C1" s="297"/>
      <c r="D1" s="296"/>
      <c r="E1" s="296"/>
      <c r="G1" s="68"/>
      <c r="H1" s="298"/>
      <c r="I1" s="298"/>
      <c r="L1" s="68"/>
    </row>
    <row r="2" spans="2:15" x14ac:dyDescent="0.25">
      <c r="B2" s="68"/>
      <c r="C2" s="296"/>
      <c r="D2" s="296"/>
      <c r="E2" s="296"/>
      <c r="G2" s="68"/>
      <c r="H2" s="298"/>
      <c r="I2" s="298"/>
      <c r="L2" s="68"/>
    </row>
    <row r="3" spans="2:15" x14ac:dyDescent="0.25">
      <c r="B3" s="68"/>
      <c r="C3" s="296"/>
      <c r="D3" s="296"/>
      <c r="E3" s="296"/>
      <c r="G3" s="68"/>
      <c r="H3" s="298"/>
      <c r="I3" s="298"/>
      <c r="L3" s="68"/>
    </row>
    <row r="4" spans="2:15" x14ac:dyDescent="0.25">
      <c r="B4" s="68"/>
      <c r="C4" s="296"/>
      <c r="D4" s="296"/>
      <c r="E4" s="296"/>
      <c r="H4" s="69"/>
      <c r="L4" s="68"/>
    </row>
    <row r="5" spans="2:15" x14ac:dyDescent="0.25">
      <c r="C5" s="69"/>
      <c r="D5" s="69"/>
      <c r="H5" s="69"/>
      <c r="L5" s="68"/>
    </row>
    <row r="6" spans="2:15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N6" s="2"/>
      <c r="O6" s="2"/>
    </row>
    <row r="7" spans="2:15" x14ac:dyDescent="0.25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N7" s="67"/>
      <c r="O7" s="67"/>
    </row>
    <row r="8" spans="2:15" ht="26.25" x14ac:dyDescent="0.25">
      <c r="B8" s="6"/>
      <c r="C8" s="2"/>
      <c r="D8" s="2"/>
      <c r="E8" s="2"/>
      <c r="F8" s="2"/>
      <c r="G8" s="2"/>
      <c r="H8" s="2"/>
      <c r="I8" s="2"/>
      <c r="J8" s="2"/>
      <c r="K8" s="2"/>
      <c r="L8" s="6"/>
      <c r="N8" s="2"/>
      <c r="O8" s="2"/>
    </row>
    <row r="9" spans="2:15" x14ac:dyDescent="0.25">
      <c r="B9" s="2"/>
      <c r="C9" s="105"/>
      <c r="D9" s="105"/>
      <c r="E9" s="2"/>
      <c r="F9" s="107"/>
      <c r="G9" s="108"/>
      <c r="H9" s="108"/>
      <c r="I9" s="109"/>
      <c r="J9" s="109"/>
      <c r="K9" s="2"/>
      <c r="L9" s="105"/>
      <c r="N9" s="2"/>
      <c r="O9" s="2"/>
    </row>
    <row r="10" spans="2:15" x14ac:dyDescent="0.25">
      <c r="B10" s="2"/>
      <c r="C10" s="105"/>
      <c r="D10" s="105"/>
      <c r="E10" s="2"/>
      <c r="F10" s="107"/>
      <c r="G10" s="108"/>
      <c r="H10" s="108"/>
      <c r="I10" s="109"/>
      <c r="J10" s="109"/>
      <c r="K10" s="2"/>
      <c r="L10" s="105"/>
      <c r="N10" s="2"/>
      <c r="O10" s="2"/>
    </row>
    <row r="11" spans="2:15" x14ac:dyDescent="0.25">
      <c r="B11" s="2"/>
      <c r="C11" s="105"/>
      <c r="D11" s="105"/>
      <c r="E11" s="2"/>
      <c r="F11" s="107"/>
      <c r="G11" s="108"/>
      <c r="H11" s="108"/>
      <c r="I11" s="109"/>
      <c r="J11" s="109"/>
      <c r="K11" s="2"/>
      <c r="L11" s="105"/>
      <c r="N11" s="2"/>
      <c r="O11" s="2"/>
    </row>
    <row r="12" spans="2:15" x14ac:dyDescent="0.25">
      <c r="B12" s="2"/>
      <c r="C12" s="105"/>
      <c r="D12" s="105"/>
      <c r="E12" s="2"/>
      <c r="F12" s="107"/>
      <c r="G12" s="108"/>
      <c r="H12" s="108"/>
      <c r="I12" s="109"/>
      <c r="J12" s="109"/>
      <c r="K12" s="2"/>
      <c r="L12" s="105"/>
      <c r="N12" s="2"/>
      <c r="O12" s="2"/>
    </row>
    <row r="13" spans="2:15" x14ac:dyDescent="0.25">
      <c r="B13" s="2"/>
      <c r="C13" s="105"/>
      <c r="D13" s="105"/>
      <c r="E13" s="2"/>
      <c r="F13" s="107"/>
      <c r="G13" s="108"/>
      <c r="H13" s="108"/>
      <c r="I13" s="109"/>
      <c r="J13" s="109"/>
      <c r="K13" s="2"/>
      <c r="L13" s="105"/>
      <c r="N13" s="2"/>
      <c r="O13" s="2"/>
    </row>
    <row r="14" spans="2:15" x14ac:dyDescent="0.25">
      <c r="B14" s="2"/>
      <c r="C14" s="105"/>
      <c r="D14" s="105"/>
      <c r="E14" s="2"/>
      <c r="F14" s="107"/>
      <c r="G14" s="108"/>
      <c r="H14" s="108"/>
      <c r="I14" s="109"/>
      <c r="J14" s="109"/>
      <c r="K14" s="2"/>
      <c r="L14" s="105"/>
      <c r="N14" s="2"/>
      <c r="O14" s="2"/>
    </row>
    <row r="15" spans="2:15" x14ac:dyDescent="0.25">
      <c r="B15" s="2"/>
      <c r="C15" s="105"/>
      <c r="D15" s="105"/>
      <c r="E15" s="2"/>
      <c r="F15" s="107"/>
      <c r="G15" s="108"/>
      <c r="H15" s="108"/>
      <c r="I15" s="109"/>
      <c r="J15" s="109"/>
      <c r="K15" s="2"/>
      <c r="L15" s="105"/>
      <c r="N15" s="2"/>
      <c r="O15" s="2"/>
    </row>
    <row r="16" spans="2:15" ht="26.25" x14ac:dyDescent="0.25">
      <c r="B16" s="295"/>
      <c r="C16" s="295"/>
      <c r="D16" s="295"/>
      <c r="E16" s="295"/>
      <c r="F16" s="295"/>
      <c r="G16" s="295"/>
      <c r="H16" s="58"/>
      <c r="I16" s="58"/>
      <c r="J16" s="58"/>
      <c r="K16" s="111"/>
      <c r="L16" s="111"/>
      <c r="N16" s="58"/>
      <c r="O16" s="58"/>
    </row>
    <row r="17" spans="2:15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N17" s="2"/>
      <c r="O17" s="2"/>
    </row>
    <row r="18" spans="2:15" ht="26.25" x14ac:dyDescent="0.25">
      <c r="B18" s="6"/>
      <c r="C18" s="2"/>
      <c r="D18" s="2"/>
      <c r="E18" s="2"/>
      <c r="F18" s="2"/>
      <c r="G18" s="2"/>
      <c r="H18" s="2"/>
      <c r="I18" s="2"/>
      <c r="J18" s="2"/>
      <c r="K18" s="2"/>
      <c r="L18" s="6"/>
      <c r="N18" s="2"/>
      <c r="O18" s="2"/>
    </row>
    <row r="19" spans="2:15" ht="23.25" x14ac:dyDescent="0.25">
      <c r="B19" s="45"/>
      <c r="C19" s="2"/>
      <c r="D19" s="2"/>
      <c r="E19" s="2"/>
      <c r="F19" s="2"/>
      <c r="G19" s="2"/>
      <c r="H19" s="2"/>
      <c r="I19" s="2"/>
      <c r="J19" s="2"/>
      <c r="K19" s="2"/>
      <c r="L19" s="57"/>
      <c r="N19" s="2"/>
      <c r="O19" s="2"/>
    </row>
    <row r="20" spans="2:15" ht="15.75" x14ac:dyDescent="0.25">
      <c r="B20" s="112"/>
      <c r="C20" s="2"/>
      <c r="D20" s="2"/>
      <c r="E20" s="2"/>
      <c r="F20" s="2"/>
      <c r="G20" s="2"/>
      <c r="H20" s="2"/>
      <c r="I20" s="2"/>
      <c r="J20" s="2"/>
      <c r="K20" s="2"/>
      <c r="L20" s="112"/>
      <c r="N20" s="2"/>
      <c r="O20" s="2"/>
    </row>
    <row r="21" spans="2:15" x14ac:dyDescent="0.25">
      <c r="B21" s="2"/>
      <c r="C21" s="105"/>
      <c r="D21" s="105"/>
      <c r="E21" s="105"/>
      <c r="F21" s="105"/>
      <c r="G21" s="109"/>
      <c r="H21" s="108"/>
      <c r="I21" s="109"/>
      <c r="J21" s="109"/>
      <c r="K21" s="2"/>
      <c r="L21" s="105"/>
      <c r="N21" s="2"/>
      <c r="O21" s="2"/>
    </row>
    <row r="22" spans="2:15" x14ac:dyDescent="0.25">
      <c r="B22" s="2"/>
      <c r="C22" s="105"/>
      <c r="D22" s="105"/>
      <c r="E22" s="105"/>
      <c r="F22" s="105"/>
      <c r="G22" s="109"/>
      <c r="H22" s="108"/>
      <c r="I22" s="109"/>
      <c r="J22" s="109"/>
      <c r="K22" s="2"/>
      <c r="L22" s="105"/>
      <c r="N22" s="2"/>
      <c r="O22" s="2"/>
    </row>
    <row r="23" spans="2:15" x14ac:dyDescent="0.25">
      <c r="B23" s="2"/>
      <c r="C23" s="105"/>
      <c r="D23" s="105"/>
      <c r="E23" s="105"/>
      <c r="F23" s="105"/>
      <c r="G23" s="109"/>
      <c r="H23" s="108"/>
      <c r="I23" s="109"/>
      <c r="J23" s="109"/>
      <c r="K23" s="2"/>
      <c r="L23" s="105"/>
      <c r="N23" s="2"/>
      <c r="O23" s="2"/>
    </row>
    <row r="24" spans="2:15" x14ac:dyDescent="0.25">
      <c r="B24" s="2"/>
      <c r="C24" s="105"/>
      <c r="D24" s="105"/>
      <c r="E24" s="105"/>
      <c r="F24" s="105"/>
      <c r="G24" s="109"/>
      <c r="H24" s="108"/>
      <c r="I24" s="109"/>
      <c r="J24" s="109"/>
      <c r="K24" s="2"/>
      <c r="L24" s="105"/>
      <c r="N24" s="2"/>
      <c r="O24" s="2"/>
    </row>
    <row r="25" spans="2:15" x14ac:dyDescent="0.25">
      <c r="B25" s="2"/>
      <c r="C25" s="105"/>
      <c r="D25" s="105"/>
      <c r="E25" s="105"/>
      <c r="F25" s="105"/>
      <c r="G25" s="109"/>
      <c r="H25" s="108"/>
      <c r="I25" s="109"/>
      <c r="J25" s="109"/>
      <c r="K25" s="2"/>
      <c r="L25" s="105"/>
      <c r="N25" s="2"/>
      <c r="O25" s="2"/>
    </row>
    <row r="26" spans="2:15" x14ac:dyDescent="0.25">
      <c r="B26" s="2"/>
      <c r="C26" s="105"/>
      <c r="D26" s="105"/>
      <c r="E26" s="105"/>
      <c r="F26" s="105"/>
      <c r="G26" s="109"/>
      <c r="H26" s="108"/>
      <c r="I26" s="109"/>
      <c r="J26" s="109"/>
      <c r="K26" s="2"/>
      <c r="L26" s="105"/>
      <c r="N26" s="2"/>
      <c r="O26" s="2"/>
    </row>
    <row r="27" spans="2:15" x14ac:dyDescent="0.25">
      <c r="B27" s="2"/>
      <c r="C27" s="105"/>
      <c r="D27" s="105"/>
      <c r="E27" s="105"/>
      <c r="F27" s="105"/>
      <c r="G27" s="109"/>
      <c r="H27" s="108"/>
      <c r="I27" s="109"/>
      <c r="J27" s="109"/>
      <c r="K27" s="2"/>
      <c r="L27" s="105"/>
      <c r="N27" s="2"/>
      <c r="O27" s="2"/>
    </row>
    <row r="28" spans="2:15" x14ac:dyDescent="0.25">
      <c r="B28" s="2"/>
      <c r="C28" s="105"/>
      <c r="D28" s="105"/>
      <c r="E28" s="105"/>
      <c r="F28" s="105"/>
      <c r="G28" s="109"/>
      <c r="H28" s="108"/>
      <c r="I28" s="109"/>
      <c r="J28" s="109"/>
      <c r="K28" s="2"/>
      <c r="L28" s="105"/>
      <c r="M28" s="113"/>
      <c r="N28" s="2"/>
      <c r="O28" s="2"/>
    </row>
    <row r="29" spans="2:15" x14ac:dyDescent="0.25">
      <c r="B29" s="2"/>
      <c r="C29" s="105"/>
      <c r="D29" s="105"/>
      <c r="E29" s="105"/>
      <c r="F29" s="105"/>
      <c r="G29" s="109"/>
      <c r="H29" s="108"/>
      <c r="I29" s="109"/>
      <c r="J29" s="109"/>
      <c r="K29" s="2"/>
      <c r="L29" s="105"/>
      <c r="M29" s="113"/>
      <c r="N29" s="2"/>
      <c r="O29" s="2"/>
    </row>
    <row r="30" spans="2:15" x14ac:dyDescent="0.25">
      <c r="B30" s="2"/>
      <c r="C30" s="105"/>
      <c r="D30" s="105"/>
      <c r="E30" s="105"/>
      <c r="F30" s="105"/>
      <c r="G30" s="109"/>
      <c r="H30" s="108"/>
      <c r="I30" s="109"/>
      <c r="J30" s="109"/>
      <c r="K30" s="2"/>
      <c r="L30" s="105"/>
      <c r="M30" s="113"/>
      <c r="N30" s="2"/>
      <c r="O30" s="2"/>
    </row>
    <row r="31" spans="2:15" x14ac:dyDescent="0.25">
      <c r="B31" s="2"/>
      <c r="C31" s="105"/>
      <c r="D31" s="105"/>
      <c r="E31" s="105"/>
      <c r="F31" s="105"/>
      <c r="G31" s="109"/>
      <c r="H31" s="108"/>
      <c r="I31" s="109"/>
      <c r="J31" s="109"/>
      <c r="K31" s="2"/>
      <c r="L31" s="105"/>
      <c r="N31" s="2"/>
      <c r="O31" s="2"/>
    </row>
    <row r="32" spans="2:15" x14ac:dyDescent="0.25">
      <c r="B32" s="2"/>
      <c r="C32" s="105"/>
      <c r="D32" s="105"/>
      <c r="E32" s="105"/>
      <c r="F32" s="105"/>
      <c r="G32" s="109"/>
      <c r="H32" s="108"/>
      <c r="I32" s="109"/>
      <c r="J32" s="109"/>
      <c r="K32" s="2"/>
      <c r="L32" s="105"/>
      <c r="N32" s="2"/>
      <c r="O32" s="2"/>
    </row>
    <row r="33" spans="2:15" x14ac:dyDescent="0.25">
      <c r="B33" s="2"/>
      <c r="C33" s="105"/>
      <c r="D33" s="105"/>
      <c r="E33" s="105"/>
      <c r="F33" s="105"/>
      <c r="G33" s="109"/>
      <c r="H33" s="108"/>
      <c r="I33" s="109"/>
      <c r="J33" s="109"/>
      <c r="K33" s="2"/>
      <c r="L33" s="105"/>
      <c r="N33" s="2"/>
      <c r="O33" s="2"/>
    </row>
    <row r="34" spans="2:15" x14ac:dyDescent="0.25">
      <c r="B34" s="2"/>
      <c r="C34" s="105"/>
      <c r="D34" s="105"/>
      <c r="E34" s="105"/>
      <c r="F34" s="105"/>
      <c r="G34" s="109"/>
      <c r="H34" s="108"/>
      <c r="I34" s="109"/>
      <c r="J34" s="109"/>
      <c r="K34" s="2"/>
      <c r="L34" s="105"/>
      <c r="N34" s="2"/>
      <c r="O34" s="2"/>
    </row>
    <row r="35" spans="2:15" x14ac:dyDescent="0.25">
      <c r="B35" s="2"/>
      <c r="C35" s="105"/>
      <c r="D35" s="105"/>
      <c r="E35" s="105"/>
      <c r="F35" s="105"/>
      <c r="G35" s="109"/>
      <c r="H35" s="108"/>
      <c r="I35" s="109"/>
      <c r="J35" s="109"/>
      <c r="K35" s="2"/>
      <c r="L35" s="105"/>
      <c r="N35" s="2"/>
      <c r="O35" s="2"/>
    </row>
    <row r="36" spans="2:15" x14ac:dyDescent="0.25">
      <c r="B36" s="2"/>
      <c r="C36" s="105"/>
      <c r="D36" s="105"/>
      <c r="E36" s="105"/>
      <c r="F36" s="105"/>
      <c r="G36" s="109"/>
      <c r="H36" s="108"/>
      <c r="I36" s="109"/>
      <c r="J36" s="109"/>
      <c r="K36" s="2"/>
      <c r="L36" s="105"/>
      <c r="N36" s="2"/>
      <c r="O36" s="2"/>
    </row>
    <row r="37" spans="2:15" x14ac:dyDescent="0.25">
      <c r="B37" s="2"/>
      <c r="C37" s="105"/>
      <c r="D37" s="105"/>
      <c r="E37" s="105"/>
      <c r="F37" s="105"/>
      <c r="G37" s="109"/>
      <c r="H37" s="108"/>
      <c r="I37" s="109"/>
      <c r="J37" s="109"/>
      <c r="K37" s="2"/>
      <c r="L37" s="105"/>
      <c r="N37" s="2"/>
      <c r="O37" s="2"/>
    </row>
    <row r="38" spans="2:15" x14ac:dyDescent="0.25">
      <c r="B38" s="2"/>
      <c r="C38" s="105"/>
      <c r="D38" s="105"/>
      <c r="E38" s="105"/>
      <c r="F38" s="105"/>
      <c r="G38" s="109"/>
      <c r="H38" s="108"/>
      <c r="I38" s="109"/>
      <c r="J38" s="109"/>
      <c r="K38" s="2"/>
      <c r="L38" s="105"/>
      <c r="N38" s="2"/>
      <c r="O38" s="2"/>
    </row>
    <row r="39" spans="2:15" x14ac:dyDescent="0.25">
      <c r="B39" s="2"/>
      <c r="C39" s="105"/>
      <c r="D39" s="105"/>
      <c r="E39" s="105"/>
      <c r="F39" s="105"/>
      <c r="G39" s="109"/>
      <c r="H39" s="108"/>
      <c r="I39" s="109"/>
      <c r="J39" s="109"/>
      <c r="K39" s="2"/>
      <c r="L39" s="105"/>
      <c r="N39" s="2"/>
      <c r="O39" s="2"/>
    </row>
    <row r="40" spans="2:15" x14ac:dyDescent="0.25">
      <c r="B40" s="2"/>
      <c r="C40" s="105"/>
      <c r="D40" s="105"/>
      <c r="E40" s="105"/>
      <c r="F40" s="105"/>
      <c r="G40" s="109"/>
      <c r="H40" s="108"/>
      <c r="I40" s="109"/>
      <c r="J40" s="109"/>
      <c r="K40" s="2"/>
      <c r="L40" s="105"/>
      <c r="N40" s="2"/>
      <c r="O40" s="2"/>
    </row>
    <row r="41" spans="2:15" x14ac:dyDescent="0.25">
      <c r="B41" s="2"/>
      <c r="C41" s="105"/>
      <c r="D41" s="105"/>
      <c r="E41" s="105"/>
      <c r="F41" s="105"/>
      <c r="G41" s="109"/>
      <c r="H41" s="108"/>
      <c r="I41" s="109"/>
      <c r="J41" s="109"/>
      <c r="K41" s="2"/>
      <c r="L41" s="105"/>
      <c r="N41" s="2"/>
      <c r="O41" s="2"/>
    </row>
    <row r="42" spans="2:15" x14ac:dyDescent="0.25">
      <c r="B42" s="2"/>
      <c r="C42" s="105"/>
      <c r="D42" s="105"/>
      <c r="E42" s="105"/>
      <c r="F42" s="105"/>
      <c r="G42" s="109"/>
      <c r="H42" s="108"/>
      <c r="I42" s="109"/>
      <c r="J42" s="109"/>
      <c r="K42" s="2"/>
      <c r="L42" s="105"/>
      <c r="N42" s="2"/>
      <c r="O42" s="2"/>
    </row>
    <row r="43" spans="2:15" x14ac:dyDescent="0.25">
      <c r="B43" s="2"/>
      <c r="C43" s="105"/>
      <c r="D43" s="105"/>
      <c r="E43" s="105"/>
      <c r="F43" s="105"/>
      <c r="G43" s="109"/>
      <c r="H43" s="108"/>
      <c r="I43" s="109"/>
      <c r="J43" s="109"/>
      <c r="K43" s="2"/>
      <c r="L43" s="105"/>
      <c r="N43" s="2"/>
      <c r="O43" s="2"/>
    </row>
    <row r="44" spans="2:15" x14ac:dyDescent="0.25">
      <c r="B44" s="2"/>
      <c r="C44" s="105"/>
      <c r="D44" s="105"/>
      <c r="E44" s="105"/>
      <c r="F44" s="105"/>
      <c r="G44" s="109"/>
      <c r="H44" s="108"/>
      <c r="I44" s="109"/>
      <c r="J44" s="109"/>
      <c r="K44" s="2"/>
      <c r="L44" s="105"/>
      <c r="N44" s="2"/>
      <c r="O44" s="2"/>
    </row>
    <row r="45" spans="2:15" x14ac:dyDescent="0.25">
      <c r="B45" s="2"/>
      <c r="C45" s="105"/>
      <c r="D45" s="105"/>
      <c r="E45" s="105"/>
      <c r="F45" s="105"/>
      <c r="G45" s="109"/>
      <c r="H45" s="108"/>
      <c r="I45" s="109"/>
      <c r="J45" s="109"/>
      <c r="K45" s="2"/>
      <c r="L45" s="105"/>
      <c r="N45" s="2"/>
      <c r="O45" s="2"/>
    </row>
    <row r="46" spans="2:15" x14ac:dyDescent="0.25">
      <c r="B46" s="2"/>
      <c r="C46" s="105"/>
      <c r="D46" s="105"/>
      <c r="E46" s="105"/>
      <c r="F46" s="105"/>
      <c r="G46" s="109"/>
      <c r="H46" s="108"/>
      <c r="I46" s="109"/>
      <c r="J46" s="109"/>
      <c r="K46" s="2"/>
      <c r="L46" s="105"/>
      <c r="N46" s="2"/>
      <c r="O46" s="2"/>
    </row>
    <row r="47" spans="2:15" x14ac:dyDescent="0.25">
      <c r="B47" s="2"/>
      <c r="C47" s="105"/>
      <c r="D47" s="105"/>
      <c r="E47" s="105"/>
      <c r="F47" s="105"/>
      <c r="G47" s="109"/>
      <c r="H47" s="108"/>
      <c r="I47" s="109"/>
      <c r="J47" s="109"/>
      <c r="K47" s="2"/>
      <c r="L47" s="105"/>
      <c r="N47" s="2"/>
      <c r="O47" s="2"/>
    </row>
    <row r="48" spans="2:15" x14ac:dyDescent="0.25">
      <c r="B48" s="2"/>
      <c r="C48" s="105"/>
      <c r="D48" s="105"/>
      <c r="E48" s="105"/>
      <c r="F48" s="105"/>
      <c r="G48" s="109"/>
      <c r="H48" s="108"/>
      <c r="I48" s="109"/>
      <c r="J48" s="109"/>
      <c r="K48" s="2"/>
      <c r="L48" s="105"/>
      <c r="N48" s="2"/>
      <c r="O48" s="2"/>
    </row>
    <row r="49" spans="2:15" x14ac:dyDescent="0.25">
      <c r="B49" s="2"/>
      <c r="C49" s="105"/>
      <c r="D49" s="105"/>
      <c r="E49" s="105"/>
      <c r="F49" s="105"/>
      <c r="G49" s="109"/>
      <c r="H49" s="108"/>
      <c r="I49" s="109"/>
      <c r="J49" s="109"/>
      <c r="K49" s="2"/>
      <c r="L49" s="105"/>
      <c r="N49" s="2"/>
      <c r="O49" s="2"/>
    </row>
    <row r="50" spans="2:15" x14ac:dyDescent="0.25">
      <c r="B50" s="2"/>
      <c r="C50" s="105"/>
      <c r="D50" s="105"/>
      <c r="E50" s="105"/>
      <c r="F50" s="105"/>
      <c r="G50" s="109"/>
      <c r="H50" s="108"/>
      <c r="I50" s="109"/>
      <c r="J50" s="109"/>
      <c r="K50" s="2"/>
      <c r="L50" s="105"/>
      <c r="N50" s="2"/>
      <c r="O50" s="2"/>
    </row>
    <row r="51" spans="2:15" ht="15.75" x14ac:dyDescent="0.25">
      <c r="B51" s="67"/>
      <c r="C51" s="112"/>
      <c r="D51" s="112"/>
      <c r="E51" s="112"/>
      <c r="F51" s="112"/>
      <c r="G51" s="112"/>
      <c r="H51" s="106"/>
      <c r="I51" s="106"/>
      <c r="J51" s="106"/>
      <c r="K51" s="112"/>
      <c r="L51" s="67"/>
      <c r="N51" s="106"/>
      <c r="O51" s="106"/>
    </row>
    <row r="52" spans="2:1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N52" s="2"/>
      <c r="O52" s="2"/>
    </row>
    <row r="53" spans="2:15" ht="15.75" x14ac:dyDescent="0.25">
      <c r="B53" s="112"/>
      <c r="C53" s="2"/>
      <c r="D53" s="2"/>
      <c r="E53" s="2"/>
      <c r="F53" s="2"/>
      <c r="G53" s="2"/>
      <c r="H53" s="2"/>
      <c r="I53" s="2"/>
      <c r="J53" s="2"/>
      <c r="K53" s="2"/>
      <c r="L53" s="112"/>
      <c r="N53" s="2"/>
      <c r="O53" s="2"/>
    </row>
    <row r="54" spans="2:15" x14ac:dyDescent="0.25">
      <c r="B54" s="2"/>
      <c r="C54" s="105"/>
      <c r="D54" s="105"/>
      <c r="E54" s="105"/>
      <c r="F54" s="105"/>
      <c r="G54" s="109"/>
      <c r="H54" s="108"/>
      <c r="I54" s="109"/>
      <c r="J54" s="109"/>
      <c r="K54" s="2"/>
      <c r="L54" s="105"/>
      <c r="N54" s="2"/>
      <c r="O54" s="2"/>
    </row>
    <row r="55" spans="2:15" x14ac:dyDescent="0.25">
      <c r="B55" s="2"/>
      <c r="C55" s="105"/>
      <c r="D55" s="105"/>
      <c r="E55" s="105"/>
      <c r="F55" s="105"/>
      <c r="G55" s="109"/>
      <c r="H55" s="108"/>
      <c r="I55" s="109"/>
      <c r="J55" s="109"/>
      <c r="K55" s="2"/>
      <c r="L55" s="105"/>
      <c r="N55" s="2"/>
      <c r="O55" s="2"/>
    </row>
    <row r="56" spans="2:15" x14ac:dyDescent="0.25">
      <c r="B56" s="2"/>
      <c r="C56" s="105"/>
      <c r="D56" s="105"/>
      <c r="E56" s="105"/>
      <c r="F56" s="105"/>
      <c r="G56" s="109"/>
      <c r="H56" s="108"/>
      <c r="I56" s="109"/>
      <c r="J56" s="109"/>
      <c r="K56" s="2"/>
      <c r="L56" s="105"/>
      <c r="N56" s="2"/>
      <c r="O56" s="2"/>
    </row>
    <row r="57" spans="2:15" x14ac:dyDescent="0.25">
      <c r="B57" s="2"/>
      <c r="C57" s="105"/>
      <c r="D57" s="105"/>
      <c r="E57" s="105"/>
      <c r="F57" s="105"/>
      <c r="G57" s="109"/>
      <c r="H57" s="108"/>
      <c r="I57" s="109"/>
      <c r="J57" s="109"/>
      <c r="K57" s="2"/>
      <c r="L57" s="105"/>
      <c r="N57" s="2"/>
      <c r="O57" s="2"/>
    </row>
    <row r="58" spans="2:15" x14ac:dyDescent="0.25">
      <c r="B58" s="2"/>
      <c r="C58" s="105"/>
      <c r="D58" s="105"/>
      <c r="E58" s="105"/>
      <c r="F58" s="105"/>
      <c r="G58" s="109"/>
      <c r="H58" s="108"/>
      <c r="I58" s="109"/>
      <c r="J58" s="109"/>
      <c r="K58" s="2"/>
      <c r="L58" s="105"/>
      <c r="N58" s="2"/>
      <c r="O58" s="2"/>
    </row>
    <row r="59" spans="2:15" x14ac:dyDescent="0.25">
      <c r="B59" s="2"/>
      <c r="C59" s="105"/>
      <c r="D59" s="105"/>
      <c r="E59" s="105"/>
      <c r="F59" s="105"/>
      <c r="G59" s="109"/>
      <c r="H59" s="108"/>
      <c r="I59" s="109"/>
      <c r="J59" s="109"/>
      <c r="K59" s="2"/>
      <c r="L59" s="105"/>
      <c r="N59" s="2"/>
      <c r="O59" s="2"/>
    </row>
    <row r="60" spans="2:15" x14ac:dyDescent="0.25">
      <c r="B60" s="2"/>
      <c r="C60" s="105"/>
      <c r="D60" s="105"/>
      <c r="E60" s="105"/>
      <c r="F60" s="105"/>
      <c r="G60" s="109"/>
      <c r="H60" s="108"/>
      <c r="I60" s="109"/>
      <c r="J60" s="109"/>
      <c r="K60" s="2"/>
      <c r="L60" s="105"/>
      <c r="N60" s="2"/>
      <c r="O60" s="2"/>
    </row>
    <row r="61" spans="2:15" x14ac:dyDescent="0.25">
      <c r="B61" s="2"/>
      <c r="C61" s="105"/>
      <c r="D61" s="105"/>
      <c r="E61" s="105"/>
      <c r="F61" s="105"/>
      <c r="G61" s="109"/>
      <c r="H61" s="108"/>
      <c r="I61" s="109"/>
      <c r="J61" s="109"/>
      <c r="K61" s="2"/>
      <c r="L61" s="105"/>
      <c r="N61" s="2"/>
      <c r="O61" s="2"/>
    </row>
    <row r="62" spans="2:15" x14ac:dyDescent="0.25">
      <c r="B62" s="2"/>
      <c r="C62" s="105"/>
      <c r="D62" s="105"/>
      <c r="E62" s="105"/>
      <c r="F62" s="105"/>
      <c r="G62" s="109"/>
      <c r="H62" s="108"/>
      <c r="I62" s="109"/>
      <c r="J62" s="109"/>
      <c r="K62" s="2"/>
      <c r="L62" s="105"/>
      <c r="N62" s="2"/>
      <c r="O62" s="2"/>
    </row>
    <row r="63" spans="2:15" ht="15.75" x14ac:dyDescent="0.25">
      <c r="B63" s="67"/>
      <c r="C63" s="112"/>
      <c r="D63" s="112"/>
      <c r="E63" s="112"/>
      <c r="F63" s="112"/>
      <c r="G63" s="112"/>
      <c r="H63" s="106"/>
      <c r="I63" s="106"/>
      <c r="J63" s="106"/>
      <c r="K63" s="112"/>
      <c r="L63" s="67"/>
      <c r="N63" s="106"/>
      <c r="O63" s="106"/>
    </row>
    <row r="64" spans="2:15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</row>
    <row r="65" spans="2:15" ht="15.75" x14ac:dyDescent="0.25">
      <c r="B65" s="112"/>
      <c r="C65" s="2"/>
      <c r="D65" s="2"/>
      <c r="E65" s="2"/>
      <c r="F65" s="2"/>
      <c r="G65" s="2"/>
      <c r="H65" s="2"/>
      <c r="I65" s="2"/>
      <c r="J65" s="2"/>
      <c r="K65" s="2"/>
      <c r="L65" s="112"/>
      <c r="N65" s="2"/>
      <c r="O65" s="2"/>
    </row>
    <row r="66" spans="2:15" x14ac:dyDescent="0.25">
      <c r="B66" s="2"/>
      <c r="C66" s="105"/>
      <c r="D66" s="105"/>
      <c r="E66" s="105"/>
      <c r="F66" s="105"/>
      <c r="G66" s="109"/>
      <c r="H66" s="108"/>
      <c r="I66" s="109"/>
      <c r="J66" s="109"/>
      <c r="K66" s="2"/>
      <c r="L66" s="105"/>
      <c r="N66" s="2"/>
      <c r="O66" s="2"/>
    </row>
    <row r="67" spans="2:15" x14ac:dyDescent="0.25">
      <c r="B67" s="2"/>
      <c r="C67" s="105"/>
      <c r="D67" s="105"/>
      <c r="E67" s="105"/>
      <c r="F67" s="105"/>
      <c r="G67" s="109"/>
      <c r="H67" s="108"/>
      <c r="I67" s="109"/>
      <c r="J67" s="109"/>
      <c r="K67" s="2"/>
      <c r="L67" s="105"/>
      <c r="N67" s="2"/>
      <c r="O67" s="2"/>
    </row>
    <row r="68" spans="2:15" x14ac:dyDescent="0.25">
      <c r="B68" s="2"/>
      <c r="C68" s="105"/>
      <c r="D68" s="105"/>
      <c r="E68" s="105"/>
      <c r="F68" s="105"/>
      <c r="G68" s="109"/>
      <c r="H68" s="108"/>
      <c r="I68" s="109"/>
      <c r="J68" s="109"/>
      <c r="K68" s="2"/>
      <c r="L68" s="105"/>
      <c r="N68" s="2"/>
      <c r="O68" s="2"/>
    </row>
    <row r="69" spans="2:15" x14ac:dyDescent="0.25">
      <c r="B69" s="2"/>
      <c r="C69" s="105"/>
      <c r="D69" s="105"/>
      <c r="E69" s="105"/>
      <c r="F69" s="105"/>
      <c r="G69" s="109"/>
      <c r="H69" s="108"/>
      <c r="I69" s="109"/>
      <c r="J69" s="109"/>
      <c r="K69" s="2"/>
      <c r="L69" s="105"/>
      <c r="N69" s="2"/>
      <c r="O69" s="2"/>
    </row>
    <row r="70" spans="2:15" x14ac:dyDescent="0.25">
      <c r="B70" s="2"/>
      <c r="C70" s="105"/>
      <c r="D70" s="105"/>
      <c r="E70" s="105"/>
      <c r="F70" s="105"/>
      <c r="G70" s="109"/>
      <c r="H70" s="108"/>
      <c r="I70" s="109"/>
      <c r="J70" s="109"/>
      <c r="K70" s="2"/>
      <c r="L70" s="105"/>
      <c r="N70" s="2"/>
      <c r="O70" s="2"/>
    </row>
    <row r="71" spans="2:15" x14ac:dyDescent="0.25">
      <c r="B71" s="2"/>
      <c r="C71" s="105"/>
      <c r="D71" s="105"/>
      <c r="E71" s="105"/>
      <c r="F71" s="105"/>
      <c r="G71" s="109"/>
      <c r="H71" s="108"/>
      <c r="I71" s="109"/>
      <c r="J71" s="109"/>
      <c r="K71" s="2"/>
      <c r="L71" s="105"/>
      <c r="N71" s="2"/>
      <c r="O71" s="2"/>
    </row>
    <row r="72" spans="2:15" x14ac:dyDescent="0.25">
      <c r="B72" s="2"/>
      <c r="C72" s="105"/>
      <c r="D72" s="105"/>
      <c r="E72" s="105"/>
      <c r="F72" s="105"/>
      <c r="G72" s="109"/>
      <c r="H72" s="108"/>
      <c r="I72" s="109"/>
      <c r="J72" s="109"/>
      <c r="K72" s="2"/>
      <c r="L72" s="105"/>
      <c r="N72" s="2"/>
      <c r="O72" s="2"/>
    </row>
    <row r="73" spans="2:15" x14ac:dyDescent="0.25">
      <c r="B73" s="2"/>
      <c r="C73" s="105"/>
      <c r="D73" s="105"/>
      <c r="E73" s="105"/>
      <c r="F73" s="105"/>
      <c r="G73" s="109"/>
      <c r="H73" s="108"/>
      <c r="I73" s="109"/>
      <c r="J73" s="109"/>
      <c r="K73" s="2"/>
      <c r="L73" s="105"/>
      <c r="N73" s="2"/>
      <c r="O73" s="2"/>
    </row>
    <row r="74" spans="2:15" x14ac:dyDescent="0.25">
      <c r="B74" s="2"/>
      <c r="C74" s="105"/>
      <c r="D74" s="105"/>
      <c r="E74" s="105"/>
      <c r="F74" s="105"/>
      <c r="G74" s="109"/>
      <c r="H74" s="108"/>
      <c r="I74" s="109"/>
      <c r="J74" s="109"/>
      <c r="K74" s="2"/>
      <c r="L74" s="105"/>
      <c r="N74" s="2"/>
      <c r="O74" s="2"/>
    </row>
    <row r="75" spans="2:15" x14ac:dyDescent="0.25">
      <c r="B75" s="2"/>
      <c r="C75" s="105"/>
      <c r="D75" s="105"/>
      <c r="E75" s="105"/>
      <c r="F75" s="105"/>
      <c r="G75" s="109"/>
      <c r="H75" s="108"/>
      <c r="I75" s="109"/>
      <c r="J75" s="109"/>
      <c r="K75" s="2"/>
      <c r="L75" s="105"/>
      <c r="N75" s="2"/>
      <c r="O75" s="2"/>
    </row>
    <row r="76" spans="2:15" x14ac:dyDescent="0.25">
      <c r="B76" s="2"/>
      <c r="C76" s="105"/>
      <c r="D76" s="105"/>
      <c r="E76" s="105"/>
      <c r="F76" s="105"/>
      <c r="G76" s="109"/>
      <c r="H76" s="108"/>
      <c r="I76" s="109"/>
      <c r="J76" s="109"/>
      <c r="K76" s="2"/>
      <c r="L76" s="105"/>
      <c r="N76" s="2"/>
      <c r="O76" s="2"/>
    </row>
    <row r="77" spans="2:15" x14ac:dyDescent="0.25">
      <c r="B77" s="2"/>
      <c r="C77" s="105"/>
      <c r="D77" s="105"/>
      <c r="E77" s="105"/>
      <c r="F77" s="105"/>
      <c r="G77" s="109"/>
      <c r="H77" s="108"/>
      <c r="I77" s="109"/>
      <c r="J77" s="109"/>
      <c r="K77" s="2"/>
      <c r="L77" s="105"/>
      <c r="N77" s="2"/>
      <c r="O77" s="2"/>
    </row>
    <row r="78" spans="2:15" x14ac:dyDescent="0.25">
      <c r="B78" s="2"/>
      <c r="C78" s="105"/>
      <c r="D78" s="105"/>
      <c r="E78" s="105"/>
      <c r="F78" s="105"/>
      <c r="G78" s="109"/>
      <c r="H78" s="108"/>
      <c r="I78" s="109"/>
      <c r="J78" s="109"/>
      <c r="K78" s="2"/>
      <c r="L78" s="105"/>
      <c r="N78" s="2"/>
      <c r="O78" s="2"/>
    </row>
    <row r="79" spans="2:15" x14ac:dyDescent="0.25">
      <c r="B79" s="2"/>
      <c r="C79" s="105"/>
      <c r="D79" s="105"/>
      <c r="E79" s="105"/>
      <c r="F79" s="105"/>
      <c r="G79" s="109"/>
      <c r="H79" s="108"/>
      <c r="I79" s="109"/>
      <c r="J79" s="109"/>
      <c r="K79" s="2"/>
      <c r="L79" s="105"/>
      <c r="N79" s="2"/>
      <c r="O79" s="2"/>
    </row>
    <row r="80" spans="2:15" x14ac:dyDescent="0.25">
      <c r="B80" s="2"/>
      <c r="C80" s="105"/>
      <c r="D80" s="105"/>
      <c r="E80" s="105"/>
      <c r="F80" s="105"/>
      <c r="G80" s="109"/>
      <c r="H80" s="108"/>
      <c r="I80" s="109"/>
      <c r="J80" s="109"/>
      <c r="K80" s="2"/>
      <c r="L80" s="105"/>
      <c r="N80" s="2"/>
      <c r="O80" s="2"/>
    </row>
    <row r="81" spans="2:15" x14ac:dyDescent="0.25">
      <c r="B81" s="2"/>
      <c r="C81" s="105"/>
      <c r="D81" s="105"/>
      <c r="E81" s="105"/>
      <c r="F81" s="105"/>
      <c r="G81" s="109"/>
      <c r="H81" s="108"/>
      <c r="I81" s="109"/>
      <c r="J81" s="109"/>
      <c r="K81" s="2"/>
      <c r="L81" s="105"/>
      <c r="N81" s="2"/>
      <c r="O81" s="2"/>
    </row>
    <row r="82" spans="2:15" x14ac:dyDescent="0.25">
      <c r="B82" s="2"/>
      <c r="C82" s="105"/>
      <c r="D82" s="105"/>
      <c r="E82" s="105"/>
      <c r="F82" s="105"/>
      <c r="G82" s="109"/>
      <c r="H82" s="108"/>
      <c r="I82" s="109"/>
      <c r="J82" s="109"/>
      <c r="K82" s="2"/>
      <c r="L82" s="105"/>
      <c r="N82" s="2"/>
      <c r="O82" s="2"/>
    </row>
    <row r="83" spans="2:15" x14ac:dyDescent="0.25">
      <c r="B83" s="2"/>
      <c r="C83" s="105"/>
      <c r="D83" s="105"/>
      <c r="E83" s="105"/>
      <c r="F83" s="105"/>
      <c r="G83" s="109"/>
      <c r="H83" s="108"/>
      <c r="I83" s="109"/>
      <c r="J83" s="109"/>
      <c r="K83" s="2"/>
      <c r="L83" s="105"/>
      <c r="N83" s="2"/>
      <c r="O83" s="2"/>
    </row>
    <row r="84" spans="2:15" x14ac:dyDescent="0.25">
      <c r="B84" s="2"/>
      <c r="C84" s="105"/>
      <c r="D84" s="105"/>
      <c r="E84" s="105"/>
      <c r="F84" s="105"/>
      <c r="G84" s="109"/>
      <c r="H84" s="108"/>
      <c r="I84" s="109"/>
      <c r="J84" s="109"/>
      <c r="K84" s="2"/>
      <c r="L84" s="105"/>
      <c r="N84" s="2"/>
      <c r="O84" s="2"/>
    </row>
    <row r="85" spans="2:15" x14ac:dyDescent="0.25">
      <c r="B85" s="2"/>
      <c r="C85" s="105"/>
      <c r="D85" s="105"/>
      <c r="E85" s="105"/>
      <c r="F85" s="105"/>
      <c r="G85" s="109"/>
      <c r="H85" s="108"/>
      <c r="I85" s="109"/>
      <c r="J85" s="109"/>
      <c r="K85" s="2"/>
      <c r="L85" s="105"/>
      <c r="N85" s="2"/>
      <c r="O85" s="2"/>
    </row>
    <row r="86" spans="2:15" ht="15.75" x14ac:dyDescent="0.25">
      <c r="B86" s="67"/>
      <c r="C86" s="112"/>
      <c r="D86" s="112"/>
      <c r="E86" s="112"/>
      <c r="F86" s="112"/>
      <c r="G86" s="112"/>
      <c r="H86" s="106"/>
      <c r="I86" s="106"/>
      <c r="J86" s="106"/>
      <c r="K86" s="112"/>
      <c r="L86" s="67"/>
      <c r="N86" s="106"/>
      <c r="O86" s="106"/>
    </row>
    <row r="87" spans="2:15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N87" s="2"/>
      <c r="O87" s="2"/>
    </row>
    <row r="88" spans="2:15" ht="15.75" x14ac:dyDescent="0.25">
      <c r="B88" s="112"/>
      <c r="C88" s="2"/>
      <c r="D88" s="2"/>
      <c r="E88" s="2"/>
      <c r="F88" s="2"/>
      <c r="G88" s="2"/>
      <c r="H88" s="2"/>
      <c r="I88" s="2"/>
      <c r="J88" s="2"/>
      <c r="K88" s="2"/>
      <c r="L88" s="112"/>
      <c r="N88" s="2"/>
      <c r="O88" s="2"/>
    </row>
    <row r="89" spans="2:15" x14ac:dyDescent="0.25">
      <c r="B89" s="2"/>
      <c r="C89" s="105"/>
      <c r="D89" s="105"/>
      <c r="E89" s="105"/>
      <c r="F89" s="105"/>
      <c r="G89" s="109"/>
      <c r="H89" s="108"/>
      <c r="I89" s="109"/>
      <c r="J89" s="109"/>
      <c r="K89" s="2"/>
      <c r="L89" s="105"/>
      <c r="N89" s="2"/>
      <c r="O89" s="2"/>
    </row>
    <row r="90" spans="2:15" x14ac:dyDescent="0.25">
      <c r="B90" s="2"/>
      <c r="C90" s="105"/>
      <c r="D90" s="105"/>
      <c r="E90" s="105"/>
      <c r="F90" s="105"/>
      <c r="G90" s="109"/>
      <c r="H90" s="108"/>
      <c r="I90" s="109"/>
      <c r="J90" s="109"/>
      <c r="K90" s="2"/>
      <c r="L90" s="105"/>
      <c r="N90" s="2"/>
      <c r="O90" s="2"/>
    </row>
    <row r="91" spans="2:15" x14ac:dyDescent="0.25">
      <c r="B91" s="2"/>
      <c r="C91" s="105"/>
      <c r="D91" s="105"/>
      <c r="E91" s="105"/>
      <c r="F91" s="105"/>
      <c r="G91" s="109"/>
      <c r="H91" s="108"/>
      <c r="I91" s="109"/>
      <c r="J91" s="109"/>
      <c r="K91" s="2"/>
      <c r="L91" s="105"/>
      <c r="N91" s="2"/>
      <c r="O91" s="2"/>
    </row>
    <row r="92" spans="2:15" x14ac:dyDescent="0.25">
      <c r="B92" s="2"/>
      <c r="C92" s="105"/>
      <c r="D92" s="105"/>
      <c r="E92" s="105"/>
      <c r="F92" s="105"/>
      <c r="G92" s="109"/>
      <c r="H92" s="108"/>
      <c r="I92" s="109"/>
      <c r="J92" s="109"/>
      <c r="K92" s="2"/>
      <c r="L92" s="105"/>
      <c r="N92" s="2"/>
      <c r="O92" s="2"/>
    </row>
    <row r="93" spans="2:15" x14ac:dyDescent="0.25">
      <c r="B93" s="2"/>
      <c r="C93" s="105"/>
      <c r="D93" s="105"/>
      <c r="E93" s="105"/>
      <c r="F93" s="105"/>
      <c r="G93" s="109"/>
      <c r="H93" s="108"/>
      <c r="I93" s="109"/>
      <c r="J93" s="109"/>
      <c r="K93" s="2"/>
      <c r="L93" s="105"/>
      <c r="N93" s="2"/>
      <c r="O93" s="2"/>
    </row>
    <row r="94" spans="2:15" x14ac:dyDescent="0.25">
      <c r="B94" s="2"/>
      <c r="C94" s="105"/>
      <c r="D94" s="105"/>
      <c r="E94" s="105"/>
      <c r="F94" s="105"/>
      <c r="G94" s="109"/>
      <c r="H94" s="108"/>
      <c r="I94" s="109"/>
      <c r="J94" s="109"/>
      <c r="K94" s="2"/>
      <c r="L94" s="105"/>
      <c r="N94" s="2"/>
      <c r="O94" s="2"/>
    </row>
    <row r="95" spans="2:15" x14ac:dyDescent="0.25">
      <c r="B95" s="2"/>
      <c r="C95" s="105"/>
      <c r="D95" s="105"/>
      <c r="E95" s="105"/>
      <c r="F95" s="105"/>
      <c r="G95" s="109"/>
      <c r="H95" s="108"/>
      <c r="I95" s="109"/>
      <c r="J95" s="109"/>
      <c r="K95" s="2"/>
      <c r="L95" s="105"/>
      <c r="N95" s="2"/>
      <c r="O95" s="2"/>
    </row>
    <row r="96" spans="2:15" x14ac:dyDescent="0.25">
      <c r="B96" s="2"/>
      <c r="C96" s="105"/>
      <c r="D96" s="105"/>
      <c r="E96" s="105"/>
      <c r="F96" s="105"/>
      <c r="G96" s="109"/>
      <c r="H96" s="108"/>
      <c r="I96" s="109"/>
      <c r="J96" s="109"/>
      <c r="K96" s="2"/>
      <c r="L96" s="105"/>
      <c r="N96" s="2"/>
      <c r="O96" s="2"/>
    </row>
    <row r="97" spans="2:15" x14ac:dyDescent="0.25">
      <c r="B97" s="2"/>
      <c r="C97" s="105"/>
      <c r="D97" s="105"/>
      <c r="E97" s="105"/>
      <c r="F97" s="105"/>
      <c r="G97" s="109"/>
      <c r="H97" s="108"/>
      <c r="I97" s="109"/>
      <c r="J97" s="109"/>
      <c r="K97" s="2"/>
      <c r="L97" s="105"/>
      <c r="N97" s="2"/>
      <c r="O97" s="2"/>
    </row>
    <row r="98" spans="2:15" x14ac:dyDescent="0.25">
      <c r="B98" s="2"/>
      <c r="C98" s="105"/>
      <c r="D98" s="105"/>
      <c r="E98" s="105"/>
      <c r="F98" s="105"/>
      <c r="G98" s="109"/>
      <c r="H98" s="108"/>
      <c r="I98" s="109"/>
      <c r="J98" s="109"/>
      <c r="K98" s="2"/>
      <c r="L98" s="105"/>
      <c r="N98" s="2"/>
      <c r="O98" s="2"/>
    </row>
    <row r="99" spans="2:15" x14ac:dyDescent="0.25">
      <c r="B99" s="2"/>
      <c r="C99" s="105"/>
      <c r="D99" s="105"/>
      <c r="E99" s="105"/>
      <c r="F99" s="105"/>
      <c r="G99" s="109"/>
      <c r="H99" s="108"/>
      <c r="I99" s="109"/>
      <c r="J99" s="109"/>
      <c r="K99" s="2"/>
      <c r="L99" s="105"/>
      <c r="N99" s="2"/>
      <c r="O99" s="2"/>
    </row>
    <row r="100" spans="2:15" x14ac:dyDescent="0.25">
      <c r="B100" s="2"/>
      <c r="C100" s="105"/>
      <c r="D100" s="105"/>
      <c r="E100" s="105"/>
      <c r="F100" s="105"/>
      <c r="G100" s="109"/>
      <c r="H100" s="108"/>
      <c r="I100" s="109"/>
      <c r="J100" s="109"/>
      <c r="K100" s="2"/>
      <c r="L100" s="105"/>
      <c r="N100" s="2"/>
      <c r="O100" s="2"/>
    </row>
    <row r="101" spans="2:15" x14ac:dyDescent="0.25">
      <c r="B101" s="2"/>
      <c r="C101" s="105"/>
      <c r="D101" s="105"/>
      <c r="E101" s="105"/>
      <c r="F101" s="105"/>
      <c r="G101" s="109"/>
      <c r="H101" s="108"/>
      <c r="I101" s="109"/>
      <c r="J101" s="109"/>
      <c r="K101" s="2"/>
      <c r="L101" s="105"/>
      <c r="N101" s="2"/>
      <c r="O101" s="2"/>
    </row>
    <row r="102" spans="2:15" x14ac:dyDescent="0.25">
      <c r="B102" s="2"/>
      <c r="C102" s="105"/>
      <c r="D102" s="105"/>
      <c r="E102" s="105"/>
      <c r="F102" s="105"/>
      <c r="G102" s="109"/>
      <c r="H102" s="108"/>
      <c r="I102" s="109"/>
      <c r="J102" s="109"/>
      <c r="K102" s="2"/>
      <c r="L102" s="105"/>
      <c r="N102" s="2"/>
      <c r="O102" s="2"/>
    </row>
    <row r="103" spans="2:15" x14ac:dyDescent="0.25">
      <c r="B103" s="2"/>
      <c r="C103" s="105"/>
      <c r="D103" s="105"/>
      <c r="E103" s="105"/>
      <c r="F103" s="105"/>
      <c r="G103" s="109"/>
      <c r="H103" s="108"/>
      <c r="I103" s="109"/>
      <c r="J103" s="109"/>
      <c r="K103" s="2"/>
      <c r="L103" s="105"/>
      <c r="N103" s="2"/>
      <c r="O103" s="2"/>
    </row>
    <row r="104" spans="2:15" x14ac:dyDescent="0.25">
      <c r="B104" s="2"/>
      <c r="C104" s="105"/>
      <c r="D104" s="105"/>
      <c r="E104" s="105"/>
      <c r="F104" s="105"/>
      <c r="G104" s="109"/>
      <c r="H104" s="108"/>
      <c r="I104" s="109"/>
      <c r="J104" s="109"/>
      <c r="K104" s="2"/>
      <c r="L104" s="105"/>
      <c r="N104" s="2"/>
      <c r="O104" s="2"/>
    </row>
    <row r="105" spans="2:15" x14ac:dyDescent="0.25">
      <c r="B105" s="2"/>
      <c r="C105" s="105"/>
      <c r="D105" s="105"/>
      <c r="E105" s="105"/>
      <c r="F105" s="105"/>
      <c r="G105" s="109"/>
      <c r="H105" s="108"/>
      <c r="I105" s="109"/>
      <c r="J105" s="109"/>
      <c r="K105" s="2"/>
      <c r="L105" s="105"/>
      <c r="N105" s="2"/>
      <c r="O105" s="2"/>
    </row>
    <row r="106" spans="2:15" x14ac:dyDescent="0.25">
      <c r="B106" s="2"/>
      <c r="C106" s="105"/>
      <c r="D106" s="105"/>
      <c r="E106" s="105"/>
      <c r="F106" s="105"/>
      <c r="G106" s="109"/>
      <c r="H106" s="108"/>
      <c r="I106" s="109"/>
      <c r="J106" s="109"/>
      <c r="K106" s="2"/>
      <c r="L106" s="105"/>
      <c r="N106" s="2"/>
      <c r="O106" s="2"/>
    </row>
    <row r="107" spans="2:15" ht="15.75" x14ac:dyDescent="0.25">
      <c r="B107" s="67"/>
      <c r="C107" s="112"/>
      <c r="D107" s="112"/>
      <c r="E107" s="112"/>
      <c r="F107" s="112"/>
      <c r="G107" s="112"/>
      <c r="H107" s="106"/>
      <c r="I107" s="106"/>
      <c r="J107" s="106"/>
      <c r="K107" s="112"/>
      <c r="L107" s="67"/>
      <c r="N107" s="106"/>
      <c r="O107" s="106"/>
    </row>
    <row r="108" spans="2:15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N108" s="2"/>
      <c r="O108" s="2"/>
    </row>
    <row r="109" spans="2:15" ht="15.75" x14ac:dyDescent="0.25">
      <c r="B109" s="112"/>
      <c r="C109" s="2"/>
      <c r="D109" s="2"/>
      <c r="E109" s="2"/>
      <c r="F109" s="2"/>
      <c r="G109" s="2"/>
      <c r="H109" s="2"/>
      <c r="I109" s="2"/>
      <c r="J109" s="2"/>
      <c r="K109" s="2"/>
      <c r="L109" s="112"/>
      <c r="N109" s="2"/>
      <c r="O109" s="2"/>
    </row>
    <row r="110" spans="2:15" x14ac:dyDescent="0.25">
      <c r="B110" s="2"/>
      <c r="C110" s="105"/>
      <c r="D110" s="105"/>
      <c r="E110" s="105"/>
      <c r="F110" s="105"/>
      <c r="G110" s="109"/>
      <c r="H110" s="108"/>
      <c r="I110" s="109"/>
      <c r="J110" s="109"/>
      <c r="K110" s="2"/>
      <c r="L110" s="105"/>
      <c r="N110" s="2"/>
      <c r="O110" s="2"/>
    </row>
    <row r="111" spans="2:15" x14ac:dyDescent="0.25">
      <c r="B111" s="2"/>
      <c r="C111" s="105"/>
      <c r="D111" s="105"/>
      <c r="E111" s="105"/>
      <c r="F111" s="105"/>
      <c r="G111" s="109"/>
      <c r="H111" s="108"/>
      <c r="I111" s="109"/>
      <c r="J111" s="109"/>
      <c r="K111" s="2"/>
      <c r="L111" s="105"/>
      <c r="N111" s="2"/>
      <c r="O111" s="2"/>
    </row>
    <row r="112" spans="2:15" x14ac:dyDescent="0.25">
      <c r="B112" s="2"/>
      <c r="C112" s="105"/>
      <c r="D112" s="105"/>
      <c r="E112" s="105"/>
      <c r="F112" s="105"/>
      <c r="G112" s="109"/>
      <c r="H112" s="108"/>
      <c r="I112" s="109"/>
      <c r="J112" s="109"/>
      <c r="K112" s="2"/>
      <c r="L112" s="105"/>
      <c r="N112" s="2"/>
      <c r="O112" s="2"/>
    </row>
    <row r="113" spans="2:15" x14ac:dyDescent="0.25">
      <c r="B113" s="2"/>
      <c r="C113" s="105"/>
      <c r="D113" s="105"/>
      <c r="E113" s="105"/>
      <c r="F113" s="105"/>
      <c r="G113" s="109"/>
      <c r="H113" s="108"/>
      <c r="I113" s="109"/>
      <c r="J113" s="109"/>
      <c r="K113" s="2"/>
      <c r="L113" s="105"/>
      <c r="N113" s="2"/>
      <c r="O113" s="2"/>
    </row>
    <row r="114" spans="2:15" x14ac:dyDescent="0.25">
      <c r="B114" s="2"/>
      <c r="C114" s="105"/>
      <c r="D114" s="105"/>
      <c r="E114" s="105"/>
      <c r="F114" s="105"/>
      <c r="G114" s="109"/>
      <c r="H114" s="108"/>
      <c r="I114" s="109"/>
      <c r="J114" s="109"/>
      <c r="K114" s="2"/>
      <c r="L114" s="105"/>
      <c r="N114" s="2"/>
      <c r="O114" s="2"/>
    </row>
    <row r="115" spans="2:15" x14ac:dyDescent="0.25">
      <c r="B115" s="2"/>
      <c r="C115" s="105"/>
      <c r="D115" s="105"/>
      <c r="E115" s="105"/>
      <c r="F115" s="105"/>
      <c r="G115" s="109"/>
      <c r="H115" s="108"/>
      <c r="I115" s="109"/>
      <c r="J115" s="109"/>
      <c r="K115" s="2"/>
      <c r="L115" s="105"/>
      <c r="N115" s="2"/>
      <c r="O115" s="2"/>
    </row>
    <row r="116" spans="2:15" x14ac:dyDescent="0.25">
      <c r="B116" s="2"/>
      <c r="C116" s="105"/>
      <c r="D116" s="105"/>
      <c r="E116" s="105"/>
      <c r="F116" s="105"/>
      <c r="G116" s="109"/>
      <c r="H116" s="108"/>
      <c r="I116" s="109"/>
      <c r="J116" s="109"/>
      <c r="K116" s="2"/>
      <c r="L116" s="105"/>
      <c r="N116" s="2"/>
      <c r="O116" s="2"/>
    </row>
    <row r="117" spans="2:15" x14ac:dyDescent="0.25">
      <c r="B117" s="2"/>
      <c r="C117" s="105"/>
      <c r="D117" s="105"/>
      <c r="E117" s="105"/>
      <c r="F117" s="105"/>
      <c r="G117" s="109"/>
      <c r="H117" s="108"/>
      <c r="I117" s="109"/>
      <c r="J117" s="109"/>
      <c r="K117" s="2"/>
      <c r="L117" s="105"/>
      <c r="N117" s="2"/>
      <c r="O117" s="2"/>
    </row>
    <row r="118" spans="2:15" x14ac:dyDescent="0.25">
      <c r="B118" s="2"/>
      <c r="C118" s="105"/>
      <c r="D118" s="105"/>
      <c r="E118" s="105"/>
      <c r="F118" s="105"/>
      <c r="G118" s="109"/>
      <c r="H118" s="108"/>
      <c r="I118" s="109"/>
      <c r="J118" s="109"/>
      <c r="K118" s="2"/>
      <c r="L118" s="105"/>
      <c r="N118" s="2"/>
      <c r="O118" s="2"/>
    </row>
    <row r="119" spans="2:15" x14ac:dyDescent="0.25">
      <c r="B119" s="2"/>
      <c r="C119" s="105"/>
      <c r="D119" s="105"/>
      <c r="E119" s="105"/>
      <c r="F119" s="105"/>
      <c r="G119" s="109"/>
      <c r="H119" s="108"/>
      <c r="I119" s="109"/>
      <c r="J119" s="109"/>
      <c r="K119" s="2"/>
      <c r="L119" s="105"/>
      <c r="N119" s="2"/>
      <c r="O119" s="2"/>
    </row>
    <row r="120" spans="2:15" x14ac:dyDescent="0.25">
      <c r="B120" s="2"/>
      <c r="C120" s="105"/>
      <c r="D120" s="105"/>
      <c r="E120" s="105"/>
      <c r="F120" s="105"/>
      <c r="G120" s="109"/>
      <c r="H120" s="108"/>
      <c r="I120" s="109"/>
      <c r="J120" s="109"/>
      <c r="K120" s="2"/>
      <c r="L120" s="105"/>
      <c r="N120" s="2"/>
      <c r="O120" s="2"/>
    </row>
    <row r="121" spans="2:15" x14ac:dyDescent="0.25">
      <c r="B121" s="2"/>
      <c r="C121" s="105"/>
      <c r="D121" s="105"/>
      <c r="E121" s="105"/>
      <c r="F121" s="105"/>
      <c r="G121" s="109"/>
      <c r="H121" s="108"/>
      <c r="I121" s="109"/>
      <c r="J121" s="109"/>
      <c r="K121" s="2"/>
      <c r="L121" s="105"/>
      <c r="N121" s="2"/>
      <c r="O121" s="2"/>
    </row>
    <row r="122" spans="2:15" x14ac:dyDescent="0.25">
      <c r="B122" s="2"/>
      <c r="C122" s="105"/>
      <c r="D122" s="105"/>
      <c r="E122" s="105"/>
      <c r="F122" s="105"/>
      <c r="G122" s="109"/>
      <c r="H122" s="108"/>
      <c r="I122" s="109"/>
      <c r="J122" s="109"/>
      <c r="K122" s="2"/>
      <c r="L122" s="105"/>
      <c r="N122" s="2"/>
      <c r="O122" s="2"/>
    </row>
    <row r="123" spans="2:15" x14ac:dyDescent="0.25">
      <c r="B123" s="2"/>
      <c r="C123" s="105"/>
      <c r="D123" s="105"/>
      <c r="E123" s="105"/>
      <c r="F123" s="105"/>
      <c r="G123" s="109"/>
      <c r="H123" s="108"/>
      <c r="I123" s="109"/>
      <c r="J123" s="109"/>
      <c r="K123" s="2"/>
      <c r="L123" s="105"/>
      <c r="N123" s="2"/>
      <c r="O123" s="2"/>
    </row>
    <row r="124" spans="2:15" ht="15.75" x14ac:dyDescent="0.25">
      <c r="B124" s="67"/>
      <c r="C124" s="112"/>
      <c r="D124" s="112"/>
      <c r="E124" s="112"/>
      <c r="F124" s="112"/>
      <c r="G124" s="112"/>
      <c r="H124" s="106"/>
      <c r="I124" s="106"/>
      <c r="J124" s="106"/>
      <c r="K124" s="112"/>
      <c r="L124" s="67"/>
      <c r="N124" s="106"/>
      <c r="O124" s="106"/>
    </row>
    <row r="125" spans="2:15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N125" s="2"/>
      <c r="O125" s="2"/>
    </row>
    <row r="126" spans="2:15" ht="15.75" x14ac:dyDescent="0.25">
      <c r="B126" s="112"/>
      <c r="C126" s="2"/>
      <c r="D126" s="2"/>
      <c r="E126" s="2"/>
      <c r="F126" s="2"/>
      <c r="G126" s="2"/>
      <c r="H126" s="2"/>
      <c r="I126" s="2"/>
      <c r="J126" s="2"/>
      <c r="K126" s="2"/>
      <c r="L126" s="112"/>
      <c r="N126" s="2"/>
      <c r="O126" s="2"/>
    </row>
    <row r="127" spans="2:15" x14ac:dyDescent="0.25">
      <c r="B127" s="2"/>
      <c r="C127" s="105"/>
      <c r="D127" s="105"/>
      <c r="E127" s="105"/>
      <c r="F127" s="105"/>
      <c r="G127" s="109"/>
      <c r="H127" s="108"/>
      <c r="I127" s="109"/>
      <c r="J127" s="109"/>
      <c r="K127" s="2"/>
      <c r="L127" s="105"/>
      <c r="N127" s="2"/>
      <c r="O127" s="2"/>
    </row>
    <row r="128" spans="2:15" x14ac:dyDescent="0.25">
      <c r="B128" s="2"/>
      <c r="C128" s="105"/>
      <c r="D128" s="105"/>
      <c r="E128" s="105"/>
      <c r="F128" s="105"/>
      <c r="G128" s="109"/>
      <c r="H128" s="108"/>
      <c r="I128" s="109"/>
      <c r="J128" s="109"/>
      <c r="K128" s="2"/>
      <c r="L128" s="105"/>
      <c r="N128" s="2"/>
      <c r="O128" s="2"/>
    </row>
    <row r="129" spans="2:15" x14ac:dyDescent="0.25">
      <c r="B129" s="2"/>
      <c r="C129" s="105"/>
      <c r="D129" s="105"/>
      <c r="E129" s="105"/>
      <c r="F129" s="105"/>
      <c r="G129" s="109"/>
      <c r="H129" s="108"/>
      <c r="I129" s="109"/>
      <c r="J129" s="109"/>
      <c r="K129" s="2"/>
      <c r="L129" s="105"/>
      <c r="N129" s="2"/>
      <c r="O129" s="2"/>
    </row>
    <row r="130" spans="2:15" ht="15.75" x14ac:dyDescent="0.25">
      <c r="B130" s="67"/>
      <c r="C130" s="112"/>
      <c r="D130" s="112"/>
      <c r="E130" s="112"/>
      <c r="F130" s="112"/>
      <c r="G130" s="112"/>
      <c r="H130" s="106"/>
      <c r="I130" s="106"/>
      <c r="J130" s="106"/>
      <c r="K130" s="112"/>
      <c r="L130" s="67"/>
      <c r="N130" s="106"/>
      <c r="O130" s="106"/>
    </row>
    <row r="131" spans="2:15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N131" s="2"/>
      <c r="O131" s="2"/>
    </row>
    <row r="132" spans="2:15" ht="15.75" x14ac:dyDescent="0.25">
      <c r="B132" s="112"/>
      <c r="C132" s="2"/>
      <c r="D132" s="2"/>
      <c r="E132" s="2"/>
      <c r="F132" s="2"/>
      <c r="G132" s="2"/>
      <c r="H132" s="2"/>
      <c r="I132" s="2"/>
      <c r="J132" s="2"/>
      <c r="K132" s="2"/>
      <c r="L132" s="112"/>
      <c r="N132" s="2"/>
      <c r="O132" s="2"/>
    </row>
    <row r="133" spans="2:15" x14ac:dyDescent="0.25">
      <c r="B133" s="2"/>
      <c r="C133" s="105"/>
      <c r="D133" s="105"/>
      <c r="E133" s="105"/>
      <c r="F133" s="105"/>
      <c r="G133" s="109"/>
      <c r="H133" s="108"/>
      <c r="I133" s="109"/>
      <c r="J133" s="109"/>
      <c r="K133" s="2"/>
      <c r="L133" s="105"/>
      <c r="N133" s="2"/>
      <c r="O133" s="2"/>
    </row>
    <row r="134" spans="2:15" x14ac:dyDescent="0.25">
      <c r="B134" s="2"/>
      <c r="C134" s="105"/>
      <c r="D134" s="105"/>
      <c r="E134" s="105"/>
      <c r="F134" s="105"/>
      <c r="G134" s="109"/>
      <c r="H134" s="108"/>
      <c r="I134" s="109"/>
      <c r="J134" s="109"/>
      <c r="K134" s="2"/>
      <c r="L134" s="105"/>
      <c r="N134" s="2"/>
      <c r="O134" s="2"/>
    </row>
    <row r="135" spans="2:15" x14ac:dyDescent="0.25">
      <c r="B135" s="2"/>
      <c r="C135" s="105"/>
      <c r="D135" s="105"/>
      <c r="E135" s="105"/>
      <c r="F135" s="105"/>
      <c r="G135" s="109"/>
      <c r="H135" s="108"/>
      <c r="I135" s="109"/>
      <c r="J135" s="109"/>
      <c r="K135" s="2"/>
      <c r="L135" s="105"/>
      <c r="N135" s="2"/>
      <c r="O135" s="2"/>
    </row>
    <row r="136" spans="2:15" x14ac:dyDescent="0.25">
      <c r="B136" s="2"/>
      <c r="C136" s="105"/>
      <c r="D136" s="105"/>
      <c r="E136" s="105"/>
      <c r="F136" s="105"/>
      <c r="G136" s="109"/>
      <c r="H136" s="108"/>
      <c r="I136" s="109"/>
      <c r="J136" s="109"/>
      <c r="K136" s="2"/>
      <c r="L136" s="105"/>
      <c r="N136" s="2"/>
      <c r="O136" s="2"/>
    </row>
    <row r="137" spans="2:15" x14ac:dyDescent="0.25">
      <c r="B137" s="2"/>
      <c r="C137" s="105"/>
      <c r="D137" s="105"/>
      <c r="E137" s="105"/>
      <c r="F137" s="105"/>
      <c r="G137" s="109"/>
      <c r="H137" s="108"/>
      <c r="I137" s="109"/>
      <c r="J137" s="109"/>
      <c r="K137" s="2"/>
      <c r="L137" s="105"/>
      <c r="N137" s="2"/>
      <c r="O137" s="2"/>
    </row>
    <row r="138" spans="2:15" x14ac:dyDescent="0.25">
      <c r="B138" s="2"/>
      <c r="C138" s="105"/>
      <c r="D138" s="105"/>
      <c r="E138" s="105"/>
      <c r="F138" s="105"/>
      <c r="G138" s="109"/>
      <c r="H138" s="108"/>
      <c r="I138" s="109"/>
      <c r="J138" s="109"/>
      <c r="K138" s="2"/>
      <c r="L138" s="105"/>
      <c r="N138" s="2"/>
      <c r="O138" s="2"/>
    </row>
    <row r="139" spans="2:15" x14ac:dyDescent="0.25">
      <c r="B139" s="2"/>
      <c r="C139" s="105"/>
      <c r="D139" s="105"/>
      <c r="E139" s="105"/>
      <c r="F139" s="105"/>
      <c r="G139" s="109"/>
      <c r="H139" s="108"/>
      <c r="I139" s="109"/>
      <c r="J139" s="109"/>
      <c r="K139" s="2"/>
      <c r="L139" s="105"/>
      <c r="N139" s="2"/>
      <c r="O139" s="2"/>
    </row>
    <row r="140" spans="2:15" x14ac:dyDescent="0.25">
      <c r="B140" s="2"/>
      <c r="C140" s="105"/>
      <c r="D140" s="105"/>
      <c r="E140" s="105"/>
      <c r="F140" s="105"/>
      <c r="G140" s="109"/>
      <c r="H140" s="108"/>
      <c r="I140" s="109"/>
      <c r="J140" s="109"/>
      <c r="K140" s="2"/>
      <c r="L140" s="105"/>
      <c r="N140" s="2"/>
      <c r="O140" s="2"/>
    </row>
    <row r="141" spans="2:15" x14ac:dyDescent="0.25">
      <c r="B141" s="2"/>
      <c r="C141" s="105"/>
      <c r="D141" s="105"/>
      <c r="E141" s="105"/>
      <c r="F141" s="105"/>
      <c r="G141" s="109"/>
      <c r="H141" s="108"/>
      <c r="I141" s="109"/>
      <c r="J141" s="109"/>
      <c r="K141" s="2"/>
      <c r="L141" s="105"/>
      <c r="N141" s="2"/>
      <c r="O141" s="2"/>
    </row>
    <row r="142" spans="2:15" x14ac:dyDescent="0.25">
      <c r="B142" s="2"/>
      <c r="C142" s="105"/>
      <c r="D142" s="105"/>
      <c r="E142" s="105"/>
      <c r="F142" s="105"/>
      <c r="G142" s="109"/>
      <c r="H142" s="108"/>
      <c r="I142" s="109"/>
      <c r="J142" s="109"/>
      <c r="K142" s="2"/>
      <c r="L142" s="105"/>
      <c r="N142" s="2"/>
      <c r="O142" s="2"/>
    </row>
    <row r="143" spans="2:15" x14ac:dyDescent="0.25">
      <c r="B143" s="2"/>
      <c r="C143" s="105"/>
      <c r="D143" s="105"/>
      <c r="E143" s="105"/>
      <c r="F143" s="105"/>
      <c r="G143" s="109"/>
      <c r="H143" s="108"/>
      <c r="I143" s="109"/>
      <c r="J143" s="109"/>
      <c r="K143" s="2"/>
      <c r="L143" s="105"/>
      <c r="N143" s="2"/>
      <c r="O143" s="2"/>
    </row>
    <row r="144" spans="2:15" x14ac:dyDescent="0.25">
      <c r="B144" s="2"/>
      <c r="C144" s="105"/>
      <c r="D144" s="105"/>
      <c r="E144" s="105"/>
      <c r="F144" s="105"/>
      <c r="G144" s="109"/>
      <c r="H144" s="108"/>
      <c r="I144" s="109"/>
      <c r="J144" s="109"/>
      <c r="K144" s="2"/>
      <c r="L144" s="105"/>
      <c r="N144" s="2"/>
      <c r="O144" s="2"/>
    </row>
    <row r="145" spans="2:15" x14ac:dyDescent="0.25">
      <c r="B145" s="2"/>
      <c r="C145" s="105"/>
      <c r="D145" s="105"/>
      <c r="E145" s="105"/>
      <c r="F145" s="105"/>
      <c r="G145" s="109"/>
      <c r="H145" s="108"/>
      <c r="I145" s="109"/>
      <c r="J145" s="109"/>
      <c r="K145" s="2"/>
      <c r="L145" s="105"/>
      <c r="N145" s="2"/>
      <c r="O145" s="2"/>
    </row>
    <row r="146" spans="2:15" x14ac:dyDescent="0.25">
      <c r="B146" s="2"/>
      <c r="C146" s="105"/>
      <c r="D146" s="105"/>
      <c r="E146" s="105"/>
      <c r="F146" s="105"/>
      <c r="G146" s="109"/>
      <c r="H146" s="108"/>
      <c r="I146" s="109"/>
      <c r="J146" s="109"/>
      <c r="K146" s="2"/>
      <c r="L146" s="105"/>
      <c r="N146" s="2"/>
      <c r="O146" s="2"/>
    </row>
    <row r="147" spans="2:15" x14ac:dyDescent="0.25">
      <c r="B147" s="2"/>
      <c r="C147" s="105"/>
      <c r="D147" s="105"/>
      <c r="E147" s="105"/>
      <c r="F147" s="105"/>
      <c r="G147" s="109"/>
      <c r="H147" s="108"/>
      <c r="I147" s="109"/>
      <c r="J147" s="109"/>
      <c r="K147" s="2"/>
      <c r="L147" s="105"/>
      <c r="N147" s="2"/>
      <c r="O147" s="2"/>
    </row>
    <row r="148" spans="2:15" x14ac:dyDescent="0.25">
      <c r="B148" s="2"/>
      <c r="C148" s="105"/>
      <c r="D148" s="105"/>
      <c r="E148" s="105"/>
      <c r="F148" s="105"/>
      <c r="G148" s="109"/>
      <c r="H148" s="108"/>
      <c r="I148" s="109"/>
      <c r="J148" s="109"/>
      <c r="K148" s="2"/>
      <c r="L148" s="105"/>
      <c r="N148" s="2"/>
      <c r="O148" s="2"/>
    </row>
    <row r="149" spans="2:15" x14ac:dyDescent="0.25">
      <c r="B149" s="2"/>
      <c r="C149" s="105"/>
      <c r="D149" s="105"/>
      <c r="E149" s="105"/>
      <c r="F149" s="105"/>
      <c r="G149" s="109"/>
      <c r="H149" s="108"/>
      <c r="I149" s="109"/>
      <c r="J149" s="109"/>
      <c r="K149" s="2"/>
      <c r="L149" s="105"/>
      <c r="N149" s="2"/>
      <c r="O149" s="2"/>
    </row>
    <row r="150" spans="2:15" ht="15.75" x14ac:dyDescent="0.25">
      <c r="B150" s="67"/>
      <c r="C150" s="112"/>
      <c r="D150" s="112"/>
      <c r="E150" s="112"/>
      <c r="F150" s="112"/>
      <c r="G150" s="112"/>
      <c r="H150" s="106"/>
      <c r="I150" s="106"/>
      <c r="J150" s="106"/>
      <c r="K150" s="112"/>
      <c r="L150" s="67"/>
      <c r="N150" s="106"/>
      <c r="O150" s="106"/>
    </row>
    <row r="151" spans="2:15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N151" s="2"/>
      <c r="O151" s="2"/>
    </row>
    <row r="152" spans="2:15" ht="15.75" x14ac:dyDescent="0.25">
      <c r="B152" s="112"/>
      <c r="C152" s="2"/>
      <c r="D152" s="2"/>
      <c r="E152" s="2"/>
      <c r="F152" s="2"/>
      <c r="G152" s="2"/>
      <c r="H152" s="2"/>
      <c r="I152" s="2"/>
      <c r="J152" s="2"/>
      <c r="K152" s="2"/>
      <c r="L152" s="112"/>
      <c r="N152" s="2"/>
      <c r="O152" s="2"/>
    </row>
    <row r="153" spans="2:15" x14ac:dyDescent="0.25">
      <c r="B153" s="2"/>
      <c r="C153" s="105"/>
      <c r="D153" s="105"/>
      <c r="E153" s="105"/>
      <c r="F153" s="105"/>
      <c r="G153" s="109"/>
      <c r="H153" s="108"/>
      <c r="I153" s="109"/>
      <c r="J153" s="109"/>
      <c r="K153" s="2"/>
      <c r="L153" s="105"/>
      <c r="N153" s="2"/>
      <c r="O153" s="2"/>
    </row>
    <row r="154" spans="2:15" x14ac:dyDescent="0.25">
      <c r="B154" s="2"/>
      <c r="C154" s="105"/>
      <c r="D154" s="105"/>
      <c r="E154" s="105"/>
      <c r="F154" s="105"/>
      <c r="G154" s="109"/>
      <c r="H154" s="108"/>
      <c r="I154" s="109"/>
      <c r="J154" s="109"/>
      <c r="K154" s="2"/>
      <c r="L154" s="105"/>
      <c r="N154" s="2"/>
      <c r="O154" s="2"/>
    </row>
    <row r="155" spans="2:15" x14ac:dyDescent="0.25">
      <c r="B155" s="2"/>
      <c r="C155" s="105"/>
      <c r="D155" s="105"/>
      <c r="E155" s="105"/>
      <c r="F155" s="105"/>
      <c r="G155" s="109"/>
      <c r="H155" s="108"/>
      <c r="I155" s="109"/>
      <c r="J155" s="109"/>
      <c r="K155" s="2"/>
      <c r="L155" s="105"/>
      <c r="N155" s="2"/>
      <c r="O155" s="2"/>
    </row>
    <row r="156" spans="2:15" x14ac:dyDescent="0.25">
      <c r="B156" s="2"/>
      <c r="C156" s="105"/>
      <c r="D156" s="105"/>
      <c r="E156" s="105"/>
      <c r="F156" s="105"/>
      <c r="G156" s="109"/>
      <c r="H156" s="108"/>
      <c r="I156" s="109"/>
      <c r="J156" s="109"/>
      <c r="K156" s="2"/>
      <c r="L156" s="105"/>
      <c r="N156" s="2"/>
      <c r="O156" s="2"/>
    </row>
    <row r="157" spans="2:15" x14ac:dyDescent="0.25">
      <c r="B157" s="2"/>
      <c r="C157" s="105"/>
      <c r="D157" s="105"/>
      <c r="E157" s="105"/>
      <c r="F157" s="105"/>
      <c r="G157" s="109"/>
      <c r="H157" s="108"/>
      <c r="I157" s="109"/>
      <c r="J157" s="109"/>
      <c r="K157" s="2"/>
      <c r="L157" s="105"/>
      <c r="N157" s="2"/>
      <c r="O157" s="2"/>
    </row>
    <row r="158" spans="2:15" x14ac:dyDescent="0.25">
      <c r="B158" s="2"/>
      <c r="C158" s="105"/>
      <c r="D158" s="105"/>
      <c r="E158" s="105"/>
      <c r="F158" s="105"/>
      <c r="G158" s="109"/>
      <c r="H158" s="108"/>
      <c r="I158" s="109"/>
      <c r="J158" s="109"/>
      <c r="K158" s="2"/>
      <c r="L158" s="105"/>
      <c r="N158" s="2"/>
      <c r="O158" s="2"/>
    </row>
    <row r="159" spans="2:15" x14ac:dyDescent="0.25">
      <c r="B159" s="2"/>
      <c r="C159" s="105"/>
      <c r="D159" s="105"/>
      <c r="E159" s="105"/>
      <c r="F159" s="105"/>
      <c r="G159" s="109"/>
      <c r="H159" s="108"/>
      <c r="I159" s="109"/>
      <c r="J159" s="109"/>
      <c r="K159" s="2"/>
      <c r="L159" s="105"/>
      <c r="N159" s="2"/>
      <c r="O159" s="2"/>
    </row>
    <row r="160" spans="2:15" x14ac:dyDescent="0.25">
      <c r="B160" s="2"/>
      <c r="C160" s="105"/>
      <c r="D160" s="105"/>
      <c r="E160" s="105"/>
      <c r="F160" s="105"/>
      <c r="G160" s="109"/>
      <c r="H160" s="108"/>
      <c r="I160" s="109"/>
      <c r="J160" s="109"/>
      <c r="K160" s="2"/>
      <c r="L160" s="105"/>
      <c r="N160" s="2"/>
      <c r="O160" s="2"/>
    </row>
    <row r="161" spans="2:15" x14ac:dyDescent="0.25">
      <c r="B161" s="2"/>
      <c r="C161" s="105"/>
      <c r="D161" s="105"/>
      <c r="E161" s="105"/>
      <c r="F161" s="105"/>
      <c r="G161" s="109"/>
      <c r="H161" s="108"/>
      <c r="I161" s="109"/>
      <c r="J161" s="109"/>
      <c r="K161" s="2"/>
      <c r="L161" s="105"/>
      <c r="N161" s="2"/>
      <c r="O161" s="2"/>
    </row>
    <row r="162" spans="2:15" x14ac:dyDescent="0.25">
      <c r="B162" s="2"/>
      <c r="C162" s="105"/>
      <c r="D162" s="105"/>
      <c r="E162" s="105"/>
      <c r="F162" s="105"/>
      <c r="G162" s="109"/>
      <c r="H162" s="108"/>
      <c r="I162" s="109"/>
      <c r="J162" s="109"/>
      <c r="K162" s="2"/>
      <c r="L162" s="105"/>
      <c r="N162" s="2"/>
      <c r="O162" s="2"/>
    </row>
    <row r="163" spans="2:15" x14ac:dyDescent="0.25">
      <c r="B163" s="2"/>
      <c r="C163" s="105"/>
      <c r="D163" s="105"/>
      <c r="E163" s="105"/>
      <c r="F163" s="105"/>
      <c r="G163" s="109"/>
      <c r="H163" s="108"/>
      <c r="I163" s="109"/>
      <c r="J163" s="109"/>
      <c r="K163" s="2"/>
      <c r="L163" s="105"/>
      <c r="N163" s="2"/>
      <c r="O163" s="2"/>
    </row>
    <row r="164" spans="2:15" x14ac:dyDescent="0.25">
      <c r="B164" s="2"/>
      <c r="C164" s="105"/>
      <c r="D164" s="105"/>
      <c r="E164" s="105"/>
      <c r="F164" s="105"/>
      <c r="G164" s="109"/>
      <c r="H164" s="108"/>
      <c r="I164" s="109"/>
      <c r="J164" s="109"/>
      <c r="K164" s="2"/>
      <c r="L164" s="105"/>
      <c r="N164" s="2"/>
      <c r="O164" s="2"/>
    </row>
    <row r="165" spans="2:15" x14ac:dyDescent="0.25">
      <c r="B165" s="2"/>
      <c r="C165" s="105"/>
      <c r="D165" s="105"/>
      <c r="E165" s="105"/>
      <c r="F165" s="105"/>
      <c r="G165" s="109"/>
      <c r="H165" s="108"/>
      <c r="I165" s="109"/>
      <c r="J165" s="109"/>
      <c r="K165" s="2"/>
      <c r="L165" s="105"/>
      <c r="N165" s="2"/>
      <c r="O165" s="2"/>
    </row>
    <row r="166" spans="2:15" x14ac:dyDescent="0.25">
      <c r="B166" s="2"/>
      <c r="C166" s="105"/>
      <c r="D166" s="105"/>
      <c r="E166" s="105"/>
      <c r="F166" s="105"/>
      <c r="G166" s="109"/>
      <c r="H166" s="108"/>
      <c r="I166" s="109"/>
      <c r="J166" s="109"/>
      <c r="K166" s="2"/>
      <c r="L166" s="105"/>
      <c r="N166" s="2"/>
      <c r="O166" s="2"/>
    </row>
    <row r="167" spans="2:15" x14ac:dyDescent="0.25">
      <c r="B167" s="2"/>
      <c r="C167" s="105"/>
      <c r="D167" s="105"/>
      <c r="E167" s="105"/>
      <c r="F167" s="105"/>
      <c r="G167" s="109"/>
      <c r="H167" s="108"/>
      <c r="I167" s="109"/>
      <c r="J167" s="109"/>
      <c r="K167" s="2"/>
      <c r="L167" s="105"/>
      <c r="N167" s="2"/>
      <c r="O167" s="2"/>
    </row>
    <row r="168" spans="2:15" x14ac:dyDescent="0.25">
      <c r="B168" s="2"/>
      <c r="C168" s="105"/>
      <c r="D168" s="105"/>
      <c r="E168" s="105"/>
      <c r="F168" s="105"/>
      <c r="G168" s="109"/>
      <c r="H168" s="108"/>
      <c r="I168" s="109"/>
      <c r="J168" s="109"/>
      <c r="K168" s="2"/>
      <c r="L168" s="105"/>
      <c r="N168" s="2"/>
      <c r="O168" s="2"/>
    </row>
    <row r="169" spans="2:15" ht="15.75" x14ac:dyDescent="0.25">
      <c r="B169" s="67"/>
      <c r="C169" s="112"/>
      <c r="D169" s="112"/>
      <c r="E169" s="112"/>
      <c r="F169" s="112"/>
      <c r="G169" s="112"/>
      <c r="H169" s="106"/>
      <c r="I169" s="106"/>
      <c r="J169" s="106"/>
      <c r="K169" s="112"/>
      <c r="L169" s="67"/>
      <c r="N169" s="106"/>
      <c r="O169" s="106"/>
    </row>
    <row r="170" spans="2:15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N170" s="2"/>
      <c r="O170" s="2"/>
    </row>
    <row r="171" spans="2:15" ht="15.75" x14ac:dyDescent="0.25">
      <c r="B171" s="112"/>
      <c r="C171" s="2"/>
      <c r="D171" s="2"/>
      <c r="E171" s="2"/>
      <c r="F171" s="2"/>
      <c r="G171" s="2"/>
      <c r="H171" s="2"/>
      <c r="I171" s="2"/>
      <c r="J171" s="2"/>
      <c r="K171" s="2"/>
      <c r="L171" s="112"/>
      <c r="N171" s="2"/>
      <c r="O171" s="2"/>
    </row>
    <row r="172" spans="2:15" x14ac:dyDescent="0.25">
      <c r="B172" s="2"/>
      <c r="C172" s="105"/>
      <c r="D172" s="105"/>
      <c r="E172" s="105"/>
      <c r="F172" s="105"/>
      <c r="G172" s="109"/>
      <c r="H172" s="108"/>
      <c r="I172" s="109"/>
      <c r="J172" s="109"/>
      <c r="K172" s="2"/>
      <c r="L172" s="105"/>
      <c r="N172" s="2"/>
      <c r="O172" s="2"/>
    </row>
    <row r="173" spans="2:15" x14ac:dyDescent="0.25">
      <c r="B173" s="2"/>
      <c r="C173" s="105"/>
      <c r="D173" s="105"/>
      <c r="E173" s="105"/>
      <c r="F173" s="105"/>
      <c r="G173" s="109"/>
      <c r="H173" s="108"/>
      <c r="I173" s="109"/>
      <c r="J173" s="109"/>
      <c r="K173" s="2"/>
      <c r="L173" s="105"/>
      <c r="N173" s="2"/>
      <c r="O173" s="2"/>
    </row>
    <row r="174" spans="2:15" x14ac:dyDescent="0.25">
      <c r="B174" s="2"/>
      <c r="C174" s="105"/>
      <c r="D174" s="105"/>
      <c r="E174" s="105"/>
      <c r="F174" s="105"/>
      <c r="G174" s="109"/>
      <c r="H174" s="108"/>
      <c r="I174" s="109"/>
      <c r="J174" s="109"/>
      <c r="K174" s="2"/>
      <c r="L174" s="105"/>
      <c r="N174" s="2"/>
      <c r="O174" s="2"/>
    </row>
    <row r="175" spans="2:15" x14ac:dyDescent="0.25">
      <c r="B175" s="2"/>
      <c r="C175" s="105"/>
      <c r="D175" s="105"/>
      <c r="E175" s="105"/>
      <c r="F175" s="105"/>
      <c r="G175" s="109"/>
      <c r="H175" s="108"/>
      <c r="I175" s="109"/>
      <c r="J175" s="109"/>
      <c r="K175" s="2"/>
      <c r="L175" s="105"/>
      <c r="N175" s="2"/>
      <c r="O175" s="2"/>
    </row>
    <row r="176" spans="2:15" x14ac:dyDescent="0.25">
      <c r="B176" s="2"/>
      <c r="C176" s="105"/>
      <c r="D176" s="105"/>
      <c r="E176" s="105"/>
      <c r="F176" s="105"/>
      <c r="G176" s="109"/>
      <c r="H176" s="108"/>
      <c r="I176" s="109"/>
      <c r="J176" s="109"/>
      <c r="K176" s="2"/>
      <c r="L176" s="105"/>
      <c r="N176" s="2"/>
      <c r="O176" s="2"/>
    </row>
    <row r="177" spans="2:15" x14ac:dyDescent="0.25">
      <c r="B177" s="2"/>
      <c r="C177" s="105"/>
      <c r="D177" s="105"/>
      <c r="E177" s="105"/>
      <c r="F177" s="105"/>
      <c r="G177" s="109"/>
      <c r="H177" s="108"/>
      <c r="I177" s="109"/>
      <c r="J177" s="109"/>
      <c r="K177" s="2"/>
      <c r="L177" s="105"/>
      <c r="N177" s="2"/>
      <c r="O177" s="2"/>
    </row>
    <row r="178" spans="2:15" x14ac:dyDescent="0.25">
      <c r="B178" s="2"/>
      <c r="C178" s="105"/>
      <c r="D178" s="105"/>
      <c r="E178" s="105"/>
      <c r="F178" s="105"/>
      <c r="G178" s="109"/>
      <c r="H178" s="108"/>
      <c r="I178" s="109"/>
      <c r="J178" s="109"/>
      <c r="K178" s="2"/>
      <c r="L178" s="105"/>
      <c r="N178" s="2"/>
      <c r="O178" s="2"/>
    </row>
    <row r="179" spans="2:15" x14ac:dyDescent="0.25">
      <c r="B179" s="2"/>
      <c r="C179" s="105"/>
      <c r="D179" s="105"/>
      <c r="E179" s="105"/>
      <c r="F179" s="105"/>
      <c r="G179" s="109"/>
      <c r="H179" s="108"/>
      <c r="I179" s="109"/>
      <c r="J179" s="109"/>
      <c r="K179" s="2"/>
      <c r="L179" s="105"/>
      <c r="N179" s="2"/>
      <c r="O179" s="2"/>
    </row>
    <row r="180" spans="2:15" x14ac:dyDescent="0.25">
      <c r="B180" s="2"/>
      <c r="C180" s="105"/>
      <c r="D180" s="105"/>
      <c r="E180" s="105"/>
      <c r="F180" s="105"/>
      <c r="G180" s="109"/>
      <c r="H180" s="108"/>
      <c r="I180" s="109"/>
      <c r="J180" s="109"/>
      <c r="K180" s="2"/>
      <c r="L180" s="105"/>
      <c r="N180" s="2"/>
      <c r="O180" s="2"/>
    </row>
    <row r="181" spans="2:15" x14ac:dyDescent="0.25">
      <c r="B181" s="2"/>
      <c r="C181" s="105"/>
      <c r="D181" s="105"/>
      <c r="E181" s="105"/>
      <c r="F181" s="105"/>
      <c r="G181" s="109"/>
      <c r="H181" s="108"/>
      <c r="I181" s="109"/>
      <c r="J181" s="109"/>
      <c r="K181" s="2"/>
      <c r="L181" s="105"/>
      <c r="N181" s="2"/>
      <c r="O181" s="2"/>
    </row>
    <row r="182" spans="2:15" x14ac:dyDescent="0.25">
      <c r="B182" s="2"/>
      <c r="C182" s="105"/>
      <c r="D182" s="105"/>
      <c r="E182" s="105"/>
      <c r="F182" s="105"/>
      <c r="G182" s="109"/>
      <c r="H182" s="108"/>
      <c r="I182" s="109"/>
      <c r="J182" s="109"/>
      <c r="K182" s="2"/>
      <c r="L182" s="105"/>
      <c r="N182" s="2"/>
      <c r="O182" s="2"/>
    </row>
    <row r="183" spans="2:15" x14ac:dyDescent="0.25">
      <c r="B183" s="2"/>
      <c r="C183" s="105"/>
      <c r="D183" s="105"/>
      <c r="E183" s="105"/>
      <c r="F183" s="105"/>
      <c r="G183" s="109"/>
      <c r="H183" s="108"/>
      <c r="I183" s="109"/>
      <c r="J183" s="109"/>
      <c r="K183" s="2"/>
      <c r="L183" s="105"/>
      <c r="N183" s="2"/>
      <c r="O183" s="2"/>
    </row>
    <row r="184" spans="2:15" x14ac:dyDescent="0.25">
      <c r="B184" s="2"/>
      <c r="C184" s="105"/>
      <c r="D184" s="105"/>
      <c r="E184" s="105"/>
      <c r="F184" s="105"/>
      <c r="G184" s="109"/>
      <c r="H184" s="108"/>
      <c r="I184" s="109"/>
      <c r="J184" s="109"/>
      <c r="K184" s="2"/>
      <c r="L184" s="105"/>
      <c r="N184" s="2"/>
      <c r="O184" s="2"/>
    </row>
    <row r="185" spans="2:15" x14ac:dyDescent="0.25">
      <c r="B185" s="2"/>
      <c r="C185" s="105"/>
      <c r="D185" s="105"/>
      <c r="E185" s="105"/>
      <c r="F185" s="105"/>
      <c r="G185" s="109"/>
      <c r="H185" s="108"/>
      <c r="I185" s="109"/>
      <c r="J185" s="109"/>
      <c r="K185" s="2"/>
      <c r="L185" s="105"/>
      <c r="N185" s="2"/>
      <c r="O185" s="2"/>
    </row>
    <row r="186" spans="2:15" x14ac:dyDescent="0.25">
      <c r="B186" s="2"/>
      <c r="C186" s="105"/>
      <c r="D186" s="105"/>
      <c r="E186" s="105"/>
      <c r="F186" s="105"/>
      <c r="G186" s="109"/>
      <c r="H186" s="108"/>
      <c r="I186" s="109"/>
      <c r="J186" s="109"/>
      <c r="K186" s="2"/>
      <c r="L186" s="105"/>
      <c r="N186" s="2"/>
      <c r="O186" s="2"/>
    </row>
    <row r="187" spans="2:15" x14ac:dyDescent="0.25">
      <c r="B187" s="2"/>
      <c r="C187" s="105"/>
      <c r="D187" s="105"/>
      <c r="E187" s="105"/>
      <c r="F187" s="105"/>
      <c r="G187" s="109"/>
      <c r="H187" s="108"/>
      <c r="I187" s="109"/>
      <c r="J187" s="109"/>
      <c r="K187" s="2"/>
      <c r="L187" s="105"/>
      <c r="N187" s="2"/>
      <c r="O187" s="2"/>
    </row>
    <row r="188" spans="2:15" x14ac:dyDescent="0.25">
      <c r="B188" s="2"/>
      <c r="C188" s="105"/>
      <c r="D188" s="105"/>
      <c r="E188" s="105"/>
      <c r="F188" s="105"/>
      <c r="G188" s="109"/>
      <c r="H188" s="108"/>
      <c r="I188" s="109"/>
      <c r="J188" s="109"/>
      <c r="K188" s="2"/>
      <c r="L188" s="105"/>
      <c r="N188" s="2"/>
      <c r="O188" s="2"/>
    </row>
    <row r="189" spans="2:15" x14ac:dyDescent="0.25">
      <c r="B189" s="2"/>
      <c r="C189" s="105"/>
      <c r="D189" s="105"/>
      <c r="E189" s="105"/>
      <c r="F189" s="105"/>
      <c r="G189" s="109"/>
      <c r="H189" s="108"/>
      <c r="I189" s="109"/>
      <c r="J189" s="109"/>
      <c r="K189" s="2"/>
      <c r="L189" s="105"/>
      <c r="N189" s="2"/>
      <c r="O189" s="2"/>
    </row>
    <row r="190" spans="2:15" x14ac:dyDescent="0.25">
      <c r="B190" s="2"/>
      <c r="C190" s="105"/>
      <c r="D190" s="105"/>
      <c r="E190" s="105"/>
      <c r="F190" s="105"/>
      <c r="G190" s="109"/>
      <c r="H190" s="108"/>
      <c r="I190" s="109"/>
      <c r="J190" s="109"/>
      <c r="K190" s="2"/>
      <c r="L190" s="105"/>
      <c r="N190" s="2"/>
      <c r="O190" s="2"/>
    </row>
    <row r="191" spans="2:15" x14ac:dyDescent="0.25">
      <c r="B191" s="2"/>
      <c r="C191" s="105"/>
      <c r="D191" s="105"/>
      <c r="E191" s="105"/>
      <c r="F191" s="105"/>
      <c r="G191" s="109"/>
      <c r="H191" s="108"/>
      <c r="I191" s="109"/>
      <c r="J191" s="109"/>
      <c r="K191" s="2"/>
      <c r="L191" s="105"/>
      <c r="N191" s="2"/>
      <c r="O191" s="2"/>
    </row>
    <row r="192" spans="2:15" x14ac:dyDescent="0.25">
      <c r="B192" s="2"/>
      <c r="C192" s="105"/>
      <c r="D192" s="105"/>
      <c r="E192" s="105"/>
      <c r="F192" s="105"/>
      <c r="G192" s="109"/>
      <c r="H192" s="108"/>
      <c r="I192" s="109"/>
      <c r="J192" s="109"/>
      <c r="K192" s="2"/>
      <c r="L192" s="105"/>
      <c r="N192" s="2"/>
      <c r="O192" s="2"/>
    </row>
    <row r="193" spans="2:15" ht="15.75" x14ac:dyDescent="0.25">
      <c r="B193" s="67"/>
      <c r="C193" s="112"/>
      <c r="D193" s="112"/>
      <c r="E193" s="112"/>
      <c r="F193" s="112"/>
      <c r="G193" s="112"/>
      <c r="H193" s="106"/>
      <c r="I193" s="106"/>
      <c r="J193" s="106"/>
      <c r="K193" s="112"/>
      <c r="L193" s="67"/>
      <c r="N193" s="106"/>
      <c r="O193" s="106"/>
    </row>
    <row r="194" spans="2:15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N194" s="2"/>
      <c r="O194" s="2"/>
    </row>
    <row r="195" spans="2:15" ht="15.75" x14ac:dyDescent="0.25">
      <c r="B195" s="112"/>
      <c r="C195" s="2"/>
      <c r="D195" s="2"/>
      <c r="E195" s="2"/>
      <c r="F195" s="2"/>
      <c r="G195" s="2"/>
      <c r="H195" s="2"/>
      <c r="I195" s="2"/>
      <c r="J195" s="2"/>
      <c r="K195" s="2"/>
      <c r="L195" s="112"/>
      <c r="N195" s="2"/>
      <c r="O195" s="2"/>
    </row>
    <row r="196" spans="2:15" x14ac:dyDescent="0.25">
      <c r="B196" s="2"/>
      <c r="C196" s="105"/>
      <c r="D196" s="105"/>
      <c r="E196" s="105"/>
      <c r="F196" s="105"/>
      <c r="G196" s="109"/>
      <c r="H196" s="108"/>
      <c r="I196" s="109"/>
      <c r="J196" s="109"/>
      <c r="K196" s="2"/>
      <c r="L196" s="105"/>
      <c r="N196" s="2"/>
      <c r="O196" s="2"/>
    </row>
    <row r="197" spans="2:15" x14ac:dyDescent="0.25">
      <c r="B197" s="2"/>
      <c r="C197" s="105"/>
      <c r="D197" s="105"/>
      <c r="E197" s="105"/>
      <c r="F197" s="105"/>
      <c r="G197" s="109"/>
      <c r="H197" s="108"/>
      <c r="I197" s="109"/>
      <c r="J197" s="109"/>
      <c r="K197" s="2"/>
      <c r="L197" s="105"/>
      <c r="N197" s="2"/>
      <c r="O197" s="2"/>
    </row>
    <row r="198" spans="2:15" x14ac:dyDescent="0.25">
      <c r="B198" s="2"/>
      <c r="C198" s="105"/>
      <c r="D198" s="105"/>
      <c r="E198" s="105"/>
      <c r="F198" s="105"/>
      <c r="G198" s="109"/>
      <c r="H198" s="108"/>
      <c r="I198" s="109"/>
      <c r="J198" s="109"/>
      <c r="K198" s="2"/>
      <c r="L198" s="105"/>
      <c r="N198" s="2"/>
      <c r="O198" s="2"/>
    </row>
    <row r="199" spans="2:15" x14ac:dyDescent="0.25">
      <c r="B199" s="2"/>
      <c r="C199" s="105"/>
      <c r="D199" s="105"/>
      <c r="E199" s="105"/>
      <c r="F199" s="105"/>
      <c r="G199" s="109"/>
      <c r="H199" s="108"/>
      <c r="I199" s="109"/>
      <c r="J199" s="109"/>
      <c r="K199" s="2"/>
      <c r="L199" s="105"/>
      <c r="N199" s="2"/>
      <c r="O199" s="2"/>
    </row>
    <row r="200" spans="2:15" x14ac:dyDescent="0.25">
      <c r="B200" s="2"/>
      <c r="C200" s="105"/>
      <c r="D200" s="105"/>
      <c r="E200" s="105"/>
      <c r="F200" s="105"/>
      <c r="G200" s="109"/>
      <c r="H200" s="108"/>
      <c r="I200" s="109"/>
      <c r="J200" s="109"/>
      <c r="K200" s="2"/>
      <c r="L200" s="105"/>
      <c r="N200" s="2"/>
      <c r="O200" s="2"/>
    </row>
    <row r="201" spans="2:15" x14ac:dyDescent="0.25">
      <c r="B201" s="2"/>
      <c r="C201" s="105"/>
      <c r="D201" s="105"/>
      <c r="E201" s="105"/>
      <c r="F201" s="105"/>
      <c r="G201" s="109"/>
      <c r="H201" s="108"/>
      <c r="I201" s="109"/>
      <c r="J201" s="109"/>
      <c r="K201" s="2"/>
      <c r="L201" s="105"/>
      <c r="N201" s="2"/>
      <c r="O201" s="2"/>
    </row>
    <row r="202" spans="2:15" x14ac:dyDescent="0.25">
      <c r="B202" s="2"/>
      <c r="C202" s="105"/>
      <c r="D202" s="105"/>
      <c r="E202" s="105"/>
      <c r="F202" s="105"/>
      <c r="G202" s="109"/>
      <c r="H202" s="108"/>
      <c r="I202" s="109"/>
      <c r="J202" s="109"/>
      <c r="K202" s="2"/>
      <c r="L202" s="105"/>
      <c r="N202" s="2"/>
      <c r="O202" s="2"/>
    </row>
    <row r="203" spans="2:15" x14ac:dyDescent="0.25">
      <c r="B203" s="2"/>
      <c r="C203" s="105"/>
      <c r="D203" s="105"/>
      <c r="E203" s="105"/>
      <c r="F203" s="105"/>
      <c r="G203" s="109"/>
      <c r="H203" s="108"/>
      <c r="I203" s="109"/>
      <c r="J203" s="109"/>
      <c r="K203" s="2"/>
      <c r="L203" s="105"/>
      <c r="N203" s="2"/>
      <c r="O203" s="2"/>
    </row>
    <row r="204" spans="2:15" x14ac:dyDescent="0.25">
      <c r="B204" s="2"/>
      <c r="C204" s="105"/>
      <c r="D204" s="105"/>
      <c r="E204" s="105"/>
      <c r="F204" s="105"/>
      <c r="G204" s="109"/>
      <c r="H204" s="108"/>
      <c r="I204" s="109"/>
      <c r="J204" s="109"/>
      <c r="K204" s="2"/>
      <c r="L204" s="105"/>
      <c r="N204" s="2"/>
      <c r="O204" s="2"/>
    </row>
    <row r="205" spans="2:15" x14ac:dyDescent="0.25">
      <c r="B205" s="2"/>
      <c r="C205" s="105"/>
      <c r="D205" s="105"/>
      <c r="E205" s="105"/>
      <c r="F205" s="105"/>
      <c r="G205" s="109"/>
      <c r="H205" s="108"/>
      <c r="I205" s="109"/>
      <c r="J205" s="109"/>
      <c r="K205" s="2"/>
      <c r="L205" s="105"/>
      <c r="N205" s="2"/>
      <c r="O205" s="2"/>
    </row>
    <row r="206" spans="2:15" x14ac:dyDescent="0.25">
      <c r="B206" s="2"/>
      <c r="C206" s="105"/>
      <c r="D206" s="105"/>
      <c r="E206" s="105"/>
      <c r="F206" s="105"/>
      <c r="G206" s="109"/>
      <c r="H206" s="108"/>
      <c r="I206" s="109"/>
      <c r="J206" s="109"/>
      <c r="K206" s="2"/>
      <c r="L206" s="105"/>
      <c r="N206" s="2"/>
      <c r="O206" s="2"/>
    </row>
    <row r="207" spans="2:15" x14ac:dyDescent="0.25">
      <c r="B207" s="2"/>
      <c r="C207" s="105"/>
      <c r="D207" s="105"/>
      <c r="E207" s="105"/>
      <c r="F207" s="105"/>
      <c r="G207" s="109"/>
      <c r="H207" s="108"/>
      <c r="I207" s="109"/>
      <c r="J207" s="109"/>
      <c r="K207" s="2"/>
      <c r="L207" s="105"/>
      <c r="N207" s="2"/>
      <c r="O207" s="2"/>
    </row>
    <row r="208" spans="2:15" x14ac:dyDescent="0.25">
      <c r="B208" s="2"/>
      <c r="C208" s="105"/>
      <c r="D208" s="105"/>
      <c r="E208" s="105"/>
      <c r="F208" s="105"/>
      <c r="G208" s="109"/>
      <c r="H208" s="108"/>
      <c r="I208" s="109"/>
      <c r="J208" s="109"/>
      <c r="K208" s="2"/>
      <c r="L208" s="105"/>
      <c r="N208" s="2"/>
      <c r="O208" s="2"/>
    </row>
    <row r="209" spans="2:15" x14ac:dyDescent="0.25">
      <c r="B209" s="2"/>
      <c r="C209" s="105"/>
      <c r="D209" s="105"/>
      <c r="E209" s="105"/>
      <c r="F209" s="105"/>
      <c r="G209" s="109"/>
      <c r="H209" s="108"/>
      <c r="I209" s="109"/>
      <c r="J209" s="109"/>
      <c r="K209" s="2"/>
      <c r="L209" s="105"/>
      <c r="N209" s="2"/>
      <c r="O209" s="2"/>
    </row>
    <row r="210" spans="2:15" ht="15.75" x14ac:dyDescent="0.25">
      <c r="B210" s="67"/>
      <c r="C210" s="112"/>
      <c r="D210" s="112"/>
      <c r="E210" s="112"/>
      <c r="F210" s="112"/>
      <c r="G210" s="112"/>
      <c r="H210" s="106"/>
      <c r="I210" s="106"/>
      <c r="J210" s="106"/>
      <c r="K210" s="112"/>
      <c r="L210" s="67"/>
      <c r="N210" s="106"/>
      <c r="O210" s="106"/>
    </row>
    <row r="211" spans="2:15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N211" s="2"/>
      <c r="O211" s="2"/>
    </row>
    <row r="212" spans="2:15" ht="15.75" x14ac:dyDescent="0.25">
      <c r="B212" s="112"/>
      <c r="C212" s="2"/>
      <c r="D212" s="2"/>
      <c r="E212" s="2"/>
      <c r="F212" s="2"/>
      <c r="G212" s="2"/>
      <c r="H212" s="2"/>
      <c r="I212" s="2"/>
      <c r="J212" s="2"/>
      <c r="K212" s="2"/>
      <c r="L212" s="112"/>
      <c r="N212" s="2"/>
      <c r="O212" s="2"/>
    </row>
    <row r="213" spans="2:15" x14ac:dyDescent="0.25">
      <c r="B213" s="2"/>
      <c r="C213" s="105"/>
      <c r="D213" s="105"/>
      <c r="E213" s="105"/>
      <c r="F213" s="105"/>
      <c r="G213" s="109"/>
      <c r="H213" s="108"/>
      <c r="I213" s="109"/>
      <c r="J213" s="109"/>
      <c r="K213" s="2"/>
      <c r="L213" s="105"/>
      <c r="N213" s="2"/>
      <c r="O213" s="2"/>
    </row>
    <row r="214" spans="2:15" x14ac:dyDescent="0.25">
      <c r="B214" s="2"/>
      <c r="C214" s="105"/>
      <c r="D214" s="105"/>
      <c r="E214" s="105"/>
      <c r="F214" s="105"/>
      <c r="G214" s="109"/>
      <c r="H214" s="108"/>
      <c r="I214" s="109"/>
      <c r="J214" s="109"/>
      <c r="K214" s="2"/>
      <c r="L214" s="105"/>
      <c r="N214" s="2"/>
      <c r="O214" s="2"/>
    </row>
    <row r="215" spans="2:15" x14ac:dyDescent="0.25">
      <c r="B215" s="2"/>
      <c r="C215" s="105"/>
      <c r="D215" s="105"/>
      <c r="E215" s="105"/>
      <c r="F215" s="105"/>
      <c r="G215" s="109"/>
      <c r="H215" s="108"/>
      <c r="I215" s="109"/>
      <c r="J215" s="109"/>
      <c r="K215" s="2"/>
      <c r="L215" s="105"/>
      <c r="N215" s="2"/>
      <c r="O215" s="2"/>
    </row>
    <row r="216" spans="2:15" x14ac:dyDescent="0.25">
      <c r="B216" s="2"/>
      <c r="C216" s="105"/>
      <c r="D216" s="105"/>
      <c r="E216" s="105"/>
      <c r="F216" s="105"/>
      <c r="G216" s="109"/>
      <c r="H216" s="108"/>
      <c r="I216" s="109"/>
      <c r="J216" s="109"/>
      <c r="K216" s="2"/>
      <c r="L216" s="105"/>
      <c r="N216" s="2"/>
      <c r="O216" s="2"/>
    </row>
    <row r="217" spans="2:15" ht="15.75" x14ac:dyDescent="0.25">
      <c r="B217" s="67"/>
      <c r="C217" s="112"/>
      <c r="D217" s="112"/>
      <c r="E217" s="112"/>
      <c r="F217" s="112"/>
      <c r="G217" s="112"/>
      <c r="H217" s="106"/>
      <c r="I217" s="106"/>
      <c r="J217" s="106"/>
      <c r="K217" s="112"/>
      <c r="L217" s="67"/>
      <c r="N217" s="106"/>
      <c r="O217" s="106"/>
    </row>
    <row r="218" spans="2:15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N218" s="2"/>
      <c r="O218" s="2"/>
    </row>
    <row r="219" spans="2:15" ht="15.75" x14ac:dyDescent="0.25">
      <c r="B219" s="112"/>
      <c r="C219" s="2"/>
      <c r="D219" s="2"/>
      <c r="E219" s="2"/>
      <c r="F219" s="2"/>
      <c r="G219" s="2"/>
      <c r="H219" s="2"/>
      <c r="I219" s="2"/>
      <c r="J219" s="2"/>
      <c r="K219" s="2"/>
      <c r="L219" s="112"/>
      <c r="N219" s="2"/>
      <c r="O219" s="2"/>
    </row>
    <row r="220" spans="2:15" x14ac:dyDescent="0.25">
      <c r="B220" s="2"/>
      <c r="C220" s="105"/>
      <c r="D220" s="105"/>
      <c r="E220" s="105"/>
      <c r="F220" s="105"/>
      <c r="G220" s="109"/>
      <c r="H220" s="108"/>
      <c r="I220" s="109"/>
      <c r="J220" s="109"/>
      <c r="K220" s="2"/>
      <c r="L220" s="105"/>
      <c r="N220" s="2"/>
      <c r="O220" s="2"/>
    </row>
    <row r="221" spans="2:15" x14ac:dyDescent="0.25">
      <c r="B221" s="2"/>
      <c r="C221" s="105"/>
      <c r="D221" s="105"/>
      <c r="E221" s="105"/>
      <c r="F221" s="105"/>
      <c r="G221" s="109"/>
      <c r="H221" s="108"/>
      <c r="I221" s="109"/>
      <c r="J221" s="109"/>
      <c r="K221" s="2"/>
      <c r="L221" s="105"/>
      <c r="N221" s="2"/>
      <c r="O221" s="2"/>
    </row>
    <row r="222" spans="2:15" x14ac:dyDescent="0.25">
      <c r="B222" s="2"/>
      <c r="C222" s="105"/>
      <c r="D222" s="105"/>
      <c r="E222" s="105"/>
      <c r="F222" s="105"/>
      <c r="G222" s="109"/>
      <c r="H222" s="108"/>
      <c r="I222" s="109"/>
      <c r="J222" s="109"/>
      <c r="K222" s="2"/>
      <c r="L222" s="105"/>
      <c r="N222" s="2"/>
      <c r="O222" s="2"/>
    </row>
    <row r="223" spans="2:15" x14ac:dyDescent="0.25">
      <c r="B223" s="2"/>
      <c r="C223" s="105"/>
      <c r="D223" s="105"/>
      <c r="E223" s="105"/>
      <c r="F223" s="105"/>
      <c r="G223" s="109"/>
      <c r="H223" s="108"/>
      <c r="I223" s="109"/>
      <c r="J223" s="109"/>
      <c r="K223" s="2"/>
      <c r="L223" s="105"/>
      <c r="N223" s="2"/>
      <c r="O223" s="2"/>
    </row>
    <row r="224" spans="2:15" x14ac:dyDescent="0.25">
      <c r="B224" s="2"/>
      <c r="C224" s="105"/>
      <c r="D224" s="105"/>
      <c r="E224" s="105"/>
      <c r="F224" s="105"/>
      <c r="G224" s="109"/>
      <c r="H224" s="108"/>
      <c r="I224" s="109"/>
      <c r="J224" s="109"/>
      <c r="K224" s="2"/>
      <c r="L224" s="105"/>
      <c r="N224" s="2"/>
      <c r="O224" s="2"/>
    </row>
    <row r="225" spans="2:15" x14ac:dyDescent="0.25">
      <c r="B225" s="2"/>
      <c r="C225" s="105"/>
      <c r="D225" s="105"/>
      <c r="E225" s="105"/>
      <c r="F225" s="105"/>
      <c r="G225" s="109"/>
      <c r="H225" s="108"/>
      <c r="I225" s="109"/>
      <c r="J225" s="109"/>
      <c r="K225" s="2"/>
      <c r="L225" s="105"/>
      <c r="N225" s="2"/>
      <c r="O225" s="2"/>
    </row>
    <row r="226" spans="2:15" x14ac:dyDescent="0.25">
      <c r="B226" s="2"/>
      <c r="C226" s="105"/>
      <c r="D226" s="105"/>
      <c r="E226" s="105"/>
      <c r="F226" s="105"/>
      <c r="G226" s="109"/>
      <c r="H226" s="108"/>
      <c r="I226" s="109"/>
      <c r="J226" s="109"/>
      <c r="K226" s="2"/>
      <c r="L226" s="105"/>
      <c r="N226" s="2"/>
      <c r="O226" s="2"/>
    </row>
    <row r="227" spans="2:15" x14ac:dyDescent="0.25">
      <c r="B227" s="2"/>
      <c r="C227" s="105"/>
      <c r="D227" s="105"/>
      <c r="E227" s="105"/>
      <c r="F227" s="105"/>
      <c r="G227" s="109"/>
      <c r="H227" s="108"/>
      <c r="I227" s="109"/>
      <c r="J227" s="109"/>
      <c r="K227" s="2"/>
      <c r="L227" s="105"/>
      <c r="N227" s="2"/>
      <c r="O227" s="2"/>
    </row>
    <row r="228" spans="2:15" x14ac:dyDescent="0.25">
      <c r="B228" s="2"/>
      <c r="C228" s="105"/>
      <c r="D228" s="105"/>
      <c r="E228" s="105"/>
      <c r="F228" s="105"/>
      <c r="G228" s="109"/>
      <c r="H228" s="108"/>
      <c r="I228" s="109"/>
      <c r="J228" s="109"/>
      <c r="K228" s="2"/>
      <c r="L228" s="105"/>
      <c r="N228" s="2"/>
      <c r="O228" s="2"/>
    </row>
    <row r="229" spans="2:15" ht="15.75" x14ac:dyDescent="0.25">
      <c r="B229" s="67"/>
      <c r="C229" s="112"/>
      <c r="D229" s="112"/>
      <c r="E229" s="112"/>
      <c r="F229" s="112"/>
      <c r="G229" s="112"/>
      <c r="H229" s="106"/>
      <c r="I229" s="106"/>
      <c r="J229" s="106"/>
      <c r="K229" s="112"/>
      <c r="L229" s="67"/>
      <c r="N229" s="106"/>
      <c r="O229" s="106"/>
    </row>
    <row r="230" spans="2:15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N230" s="2"/>
      <c r="O230" s="2"/>
    </row>
    <row r="231" spans="2:15" ht="26.25" x14ac:dyDescent="0.25">
      <c r="B231" s="45"/>
      <c r="C231" s="45"/>
      <c r="D231" s="45"/>
      <c r="E231" s="45"/>
      <c r="F231" s="45"/>
      <c r="G231" s="45"/>
      <c r="H231" s="58"/>
      <c r="I231" s="58"/>
      <c r="J231" s="58"/>
      <c r="K231" s="114"/>
      <c r="L231" s="6"/>
      <c r="N231" s="2"/>
      <c r="O231" s="2"/>
    </row>
    <row r="232" spans="2:15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N232" s="2"/>
      <c r="O232" s="2"/>
    </row>
    <row r="233" spans="2:15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N233" s="2"/>
      <c r="O233" s="2"/>
    </row>
    <row r="234" spans="2:15" ht="26.25" x14ac:dyDescent="0.25">
      <c r="B234" s="45"/>
      <c r="C234" s="2"/>
      <c r="D234" s="2"/>
      <c r="E234" s="2"/>
      <c r="F234" s="2"/>
      <c r="G234" s="2"/>
      <c r="H234" s="2"/>
      <c r="I234" s="2"/>
      <c r="J234" s="2"/>
      <c r="K234" s="2"/>
      <c r="L234" s="6"/>
      <c r="N234" s="2"/>
      <c r="O234" s="2"/>
    </row>
    <row r="235" spans="2:15" ht="15.75" x14ac:dyDescent="0.25">
      <c r="B235" s="112"/>
      <c r="C235" s="2"/>
      <c r="D235" s="2"/>
      <c r="E235" s="2"/>
      <c r="F235" s="2"/>
      <c r="G235" s="2"/>
      <c r="H235" s="2"/>
      <c r="I235" s="2"/>
      <c r="J235" s="2"/>
      <c r="K235" s="2"/>
      <c r="L235" s="112"/>
      <c r="N235" s="2"/>
      <c r="O235" s="2"/>
    </row>
    <row r="236" spans="2:15" x14ac:dyDescent="0.25">
      <c r="B236" s="2"/>
      <c r="C236" s="105"/>
      <c r="D236" s="105"/>
      <c r="E236" s="105"/>
      <c r="F236" s="105"/>
      <c r="G236" s="109"/>
      <c r="H236" s="108"/>
      <c r="I236" s="109"/>
      <c r="J236" s="109"/>
      <c r="K236" s="2"/>
      <c r="L236" s="105"/>
      <c r="N236" s="2"/>
      <c r="O236" s="2"/>
    </row>
    <row r="237" spans="2:15" x14ac:dyDescent="0.25">
      <c r="B237" s="2"/>
      <c r="C237" s="105"/>
      <c r="D237" s="105"/>
      <c r="E237" s="105"/>
      <c r="F237" s="105"/>
      <c r="G237" s="109"/>
      <c r="H237" s="108"/>
      <c r="I237" s="109"/>
      <c r="J237" s="109"/>
      <c r="K237" s="2"/>
      <c r="L237" s="105"/>
      <c r="N237" s="2"/>
      <c r="O237" s="2"/>
    </row>
    <row r="238" spans="2:15" x14ac:dyDescent="0.25">
      <c r="B238" s="2"/>
      <c r="C238" s="105"/>
      <c r="D238" s="105"/>
      <c r="E238" s="105"/>
      <c r="F238" s="105"/>
      <c r="G238" s="109"/>
      <c r="H238" s="108"/>
      <c r="I238" s="109"/>
      <c r="J238" s="109"/>
      <c r="K238" s="2"/>
      <c r="L238" s="105"/>
      <c r="N238" s="2"/>
      <c r="O238" s="2"/>
    </row>
    <row r="239" spans="2:15" x14ac:dyDescent="0.25">
      <c r="B239" s="2"/>
      <c r="C239" s="105"/>
      <c r="D239" s="105"/>
      <c r="E239" s="105"/>
      <c r="F239" s="105"/>
      <c r="G239" s="109"/>
      <c r="H239" s="108"/>
      <c r="I239" s="109"/>
      <c r="J239" s="109"/>
      <c r="K239" s="2"/>
      <c r="L239" s="105"/>
      <c r="N239" s="2"/>
      <c r="O239" s="2"/>
    </row>
    <row r="240" spans="2:15" x14ac:dyDescent="0.25">
      <c r="B240" s="2"/>
      <c r="C240" s="105"/>
      <c r="D240" s="105"/>
      <c r="E240" s="105"/>
      <c r="F240" s="105"/>
      <c r="G240" s="109"/>
      <c r="H240" s="108"/>
      <c r="I240" s="109"/>
      <c r="J240" s="109"/>
      <c r="K240" s="2"/>
      <c r="L240" s="105"/>
      <c r="N240" s="2"/>
      <c r="O240" s="2"/>
    </row>
    <row r="241" spans="2:15" x14ac:dyDescent="0.25">
      <c r="B241" s="2"/>
      <c r="C241" s="105"/>
      <c r="D241" s="105"/>
      <c r="E241" s="105"/>
      <c r="F241" s="105"/>
      <c r="G241" s="109"/>
      <c r="H241" s="108"/>
      <c r="I241" s="109"/>
      <c r="J241" s="109"/>
      <c r="K241" s="2"/>
      <c r="L241" s="105"/>
      <c r="N241" s="2"/>
      <c r="O241" s="2"/>
    </row>
    <row r="242" spans="2:15" x14ac:dyDescent="0.25">
      <c r="B242" s="2"/>
      <c r="C242" s="105"/>
      <c r="D242" s="105"/>
      <c r="E242" s="105"/>
      <c r="F242" s="105"/>
      <c r="G242" s="109"/>
      <c r="H242" s="108"/>
      <c r="I242" s="109"/>
      <c r="J242" s="109"/>
      <c r="K242" s="2"/>
      <c r="L242" s="105"/>
      <c r="N242" s="2"/>
      <c r="O242" s="2"/>
    </row>
    <row r="243" spans="2:15" x14ac:dyDescent="0.25">
      <c r="B243" s="2"/>
      <c r="C243" s="105"/>
      <c r="D243" s="105"/>
      <c r="E243" s="105"/>
      <c r="F243" s="105"/>
      <c r="G243" s="109"/>
      <c r="H243" s="108"/>
      <c r="I243" s="109"/>
      <c r="J243" s="109"/>
      <c r="K243" s="2"/>
      <c r="L243" s="105"/>
      <c r="N243" s="2"/>
      <c r="O243" s="2"/>
    </row>
    <row r="244" spans="2:15" x14ac:dyDescent="0.25">
      <c r="B244" s="2"/>
      <c r="C244" s="105"/>
      <c r="D244" s="105"/>
      <c r="E244" s="105"/>
      <c r="F244" s="105"/>
      <c r="G244" s="109"/>
      <c r="H244" s="108"/>
      <c r="I244" s="109"/>
      <c r="J244" s="109"/>
      <c r="K244" s="2"/>
      <c r="L244" s="105"/>
      <c r="N244" s="2"/>
      <c r="O244" s="2"/>
    </row>
    <row r="245" spans="2:15" x14ac:dyDescent="0.25">
      <c r="B245" s="2"/>
      <c r="C245" s="105"/>
      <c r="D245" s="105"/>
      <c r="E245" s="105"/>
      <c r="F245" s="105"/>
      <c r="G245" s="109"/>
      <c r="H245" s="108"/>
      <c r="I245" s="109"/>
      <c r="J245" s="109"/>
      <c r="K245" s="2"/>
      <c r="L245" s="105"/>
      <c r="N245" s="2"/>
      <c r="O245" s="2"/>
    </row>
    <row r="246" spans="2:15" x14ac:dyDescent="0.25">
      <c r="B246" s="2"/>
      <c r="C246" s="105"/>
      <c r="D246" s="105"/>
      <c r="E246" s="105"/>
      <c r="F246" s="105"/>
      <c r="G246" s="109"/>
      <c r="H246" s="108"/>
      <c r="I246" s="109"/>
      <c r="J246" s="109"/>
      <c r="K246" s="2"/>
      <c r="L246" s="105"/>
      <c r="N246" s="2"/>
      <c r="O246" s="2"/>
    </row>
    <row r="247" spans="2:15" x14ac:dyDescent="0.25">
      <c r="B247" s="2"/>
      <c r="C247" s="105"/>
      <c r="D247" s="105"/>
      <c r="E247" s="105"/>
      <c r="F247" s="105"/>
      <c r="G247" s="109"/>
      <c r="H247" s="108"/>
      <c r="I247" s="109"/>
      <c r="J247" s="109"/>
      <c r="K247" s="2"/>
      <c r="L247" s="105"/>
      <c r="N247" s="2"/>
      <c r="O247" s="2"/>
    </row>
    <row r="248" spans="2:15" x14ac:dyDescent="0.25">
      <c r="B248" s="2"/>
      <c r="C248" s="105"/>
      <c r="D248" s="105"/>
      <c r="E248" s="105"/>
      <c r="F248" s="105"/>
      <c r="G248" s="109"/>
      <c r="H248" s="108"/>
      <c r="I248" s="109"/>
      <c r="J248" s="109"/>
      <c r="K248" s="2"/>
      <c r="L248" s="105"/>
      <c r="N248" s="2"/>
      <c r="O248" s="2"/>
    </row>
    <row r="249" spans="2:15" ht="15.75" x14ac:dyDescent="0.25">
      <c r="B249" s="67"/>
      <c r="C249" s="112"/>
      <c r="D249" s="112"/>
      <c r="E249" s="112"/>
      <c r="F249" s="112"/>
      <c r="G249" s="112"/>
      <c r="H249" s="106"/>
      <c r="I249" s="106"/>
      <c r="J249" s="106"/>
      <c r="K249" s="112"/>
      <c r="L249" s="67"/>
      <c r="N249" s="106"/>
      <c r="O249" s="106"/>
    </row>
    <row r="250" spans="2:15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N250" s="2"/>
      <c r="O250" s="2"/>
    </row>
    <row r="251" spans="2:15" ht="15.75" x14ac:dyDescent="0.25">
      <c r="B251" s="112"/>
      <c r="C251" s="2"/>
      <c r="D251" s="2"/>
      <c r="E251" s="2"/>
      <c r="F251" s="2"/>
      <c r="G251" s="2"/>
      <c r="H251" s="2"/>
      <c r="I251" s="2"/>
      <c r="J251" s="2"/>
      <c r="K251" s="2"/>
      <c r="L251" s="112"/>
      <c r="N251" s="2"/>
      <c r="O251" s="2"/>
    </row>
    <row r="252" spans="2:15" x14ac:dyDescent="0.25">
      <c r="B252" s="2"/>
      <c r="C252" s="105"/>
      <c r="D252" s="105"/>
      <c r="E252" s="105"/>
      <c r="F252" s="105"/>
      <c r="G252" s="109"/>
      <c r="H252" s="108"/>
      <c r="I252" s="109"/>
      <c r="J252" s="109"/>
      <c r="K252" s="2"/>
      <c r="L252" s="105"/>
      <c r="N252" s="2"/>
      <c r="O252" s="2"/>
    </row>
    <row r="253" spans="2:15" x14ac:dyDescent="0.25">
      <c r="B253" s="2"/>
      <c r="C253" s="105"/>
      <c r="D253" s="105"/>
      <c r="E253" s="105"/>
      <c r="F253" s="105"/>
      <c r="G253" s="109"/>
      <c r="H253" s="108"/>
      <c r="I253" s="109"/>
      <c r="J253" s="109"/>
      <c r="K253" s="2"/>
      <c r="L253" s="105"/>
      <c r="N253" s="2"/>
      <c r="O253" s="2"/>
    </row>
    <row r="254" spans="2:15" x14ac:dyDescent="0.25">
      <c r="B254" s="2"/>
      <c r="C254" s="105"/>
      <c r="D254" s="105"/>
      <c r="E254" s="105"/>
      <c r="F254" s="105"/>
      <c r="G254" s="109"/>
      <c r="H254" s="108"/>
      <c r="I254" s="109"/>
      <c r="J254" s="109"/>
      <c r="K254" s="2"/>
      <c r="L254" s="105"/>
      <c r="N254" s="2"/>
      <c r="O254" s="2"/>
    </row>
    <row r="255" spans="2:15" x14ac:dyDescent="0.25">
      <c r="B255" s="2"/>
      <c r="C255" s="105"/>
      <c r="D255" s="105"/>
      <c r="E255" s="105"/>
      <c r="F255" s="105"/>
      <c r="G255" s="109"/>
      <c r="H255" s="108"/>
      <c r="I255" s="109"/>
      <c r="J255" s="109"/>
      <c r="K255" s="2"/>
      <c r="L255" s="105"/>
      <c r="N255" s="2"/>
      <c r="O255" s="2"/>
    </row>
    <row r="256" spans="2:15" x14ac:dyDescent="0.25">
      <c r="B256" s="2"/>
      <c r="C256" s="105"/>
      <c r="D256" s="105"/>
      <c r="E256" s="105"/>
      <c r="F256" s="105"/>
      <c r="G256" s="109"/>
      <c r="H256" s="108"/>
      <c r="I256" s="109"/>
      <c r="J256" s="109"/>
      <c r="K256" s="2"/>
      <c r="L256" s="105"/>
      <c r="N256" s="2"/>
      <c r="O256" s="2"/>
    </row>
    <row r="257" spans="2:15" x14ac:dyDescent="0.25">
      <c r="B257" s="2"/>
      <c r="C257" s="105"/>
      <c r="D257" s="105"/>
      <c r="E257" s="105"/>
      <c r="F257" s="105"/>
      <c r="G257" s="109"/>
      <c r="H257" s="108"/>
      <c r="I257" s="109"/>
      <c r="J257" s="109"/>
      <c r="K257" s="2"/>
      <c r="L257" s="105"/>
      <c r="N257" s="2"/>
      <c r="O257" s="2"/>
    </row>
    <row r="258" spans="2:15" x14ac:dyDescent="0.25">
      <c r="B258" s="2"/>
      <c r="C258" s="105"/>
      <c r="D258" s="105"/>
      <c r="E258" s="105"/>
      <c r="F258" s="105"/>
      <c r="G258" s="109"/>
      <c r="H258" s="108"/>
      <c r="I258" s="109"/>
      <c r="J258" s="109"/>
      <c r="K258" s="2"/>
      <c r="L258" s="105"/>
      <c r="N258" s="2"/>
      <c r="O258" s="2"/>
    </row>
    <row r="259" spans="2:15" x14ac:dyDescent="0.25">
      <c r="B259" s="2"/>
      <c r="C259" s="105"/>
      <c r="D259" s="105"/>
      <c r="E259" s="105"/>
      <c r="F259" s="105"/>
      <c r="G259" s="109"/>
      <c r="H259" s="108"/>
      <c r="I259" s="109"/>
      <c r="J259" s="109"/>
      <c r="K259" s="2"/>
      <c r="L259" s="105"/>
      <c r="N259" s="2"/>
      <c r="O259" s="2"/>
    </row>
    <row r="260" spans="2:15" x14ac:dyDescent="0.25">
      <c r="B260" s="2"/>
      <c r="C260" s="105"/>
      <c r="D260" s="105"/>
      <c r="E260" s="105"/>
      <c r="F260" s="105"/>
      <c r="G260" s="109"/>
      <c r="H260" s="108"/>
      <c r="I260" s="109"/>
      <c r="J260" s="109"/>
      <c r="K260" s="2"/>
      <c r="L260" s="105"/>
      <c r="N260" s="2"/>
      <c r="O260" s="2"/>
    </row>
    <row r="261" spans="2:15" x14ac:dyDescent="0.25">
      <c r="B261" s="2"/>
      <c r="C261" s="105"/>
      <c r="D261" s="105"/>
      <c r="E261" s="105"/>
      <c r="F261" s="105"/>
      <c r="G261" s="109"/>
      <c r="H261" s="108"/>
      <c r="I261" s="109"/>
      <c r="J261" s="109"/>
      <c r="K261" s="2"/>
      <c r="L261" s="105"/>
      <c r="N261" s="2"/>
      <c r="O261" s="2"/>
    </row>
    <row r="262" spans="2:15" x14ac:dyDescent="0.25">
      <c r="B262" s="2"/>
      <c r="C262" s="105"/>
      <c r="D262" s="105"/>
      <c r="E262" s="105"/>
      <c r="F262" s="105"/>
      <c r="G262" s="109"/>
      <c r="H262" s="108"/>
      <c r="I262" s="109"/>
      <c r="J262" s="109"/>
      <c r="K262" s="2"/>
      <c r="L262" s="105"/>
      <c r="N262" s="2"/>
      <c r="O262" s="2"/>
    </row>
    <row r="263" spans="2:15" x14ac:dyDescent="0.25">
      <c r="B263" s="2"/>
      <c r="C263" s="105"/>
      <c r="D263" s="105"/>
      <c r="E263" s="105"/>
      <c r="F263" s="105"/>
      <c r="G263" s="109"/>
      <c r="H263" s="108"/>
      <c r="I263" s="109"/>
      <c r="J263" s="109"/>
      <c r="K263" s="2"/>
      <c r="L263" s="105"/>
      <c r="N263" s="2"/>
      <c r="O263" s="2"/>
    </row>
    <row r="264" spans="2:15" x14ac:dyDescent="0.25">
      <c r="B264" s="2"/>
      <c r="C264" s="105"/>
      <c r="D264" s="105"/>
      <c r="E264" s="105"/>
      <c r="F264" s="105"/>
      <c r="G264" s="109"/>
      <c r="H264" s="108"/>
      <c r="I264" s="109"/>
      <c r="J264" s="109"/>
      <c r="K264" s="2"/>
      <c r="L264" s="105"/>
      <c r="N264" s="2"/>
      <c r="O264" s="2"/>
    </row>
    <row r="265" spans="2:15" x14ac:dyDescent="0.25">
      <c r="B265" s="2"/>
      <c r="C265" s="105"/>
      <c r="D265" s="105"/>
      <c r="E265" s="105"/>
      <c r="F265" s="105"/>
      <c r="G265" s="109"/>
      <c r="H265" s="108"/>
      <c r="I265" s="109"/>
      <c r="J265" s="109"/>
      <c r="K265" s="2"/>
      <c r="L265" s="105"/>
      <c r="N265" s="2"/>
      <c r="O265" s="2"/>
    </row>
    <row r="266" spans="2:15" ht="15.75" x14ac:dyDescent="0.25">
      <c r="B266" s="67"/>
      <c r="C266" s="112"/>
      <c r="D266" s="112"/>
      <c r="E266" s="112"/>
      <c r="F266" s="112"/>
      <c r="G266" s="112"/>
      <c r="H266" s="106"/>
      <c r="I266" s="106"/>
      <c r="J266" s="106"/>
      <c r="K266" s="112"/>
      <c r="L266" s="67"/>
      <c r="N266" s="106"/>
      <c r="O266" s="106"/>
    </row>
    <row r="267" spans="2:15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N267" s="2"/>
      <c r="O267" s="2"/>
    </row>
    <row r="268" spans="2:15" ht="15.75" x14ac:dyDescent="0.25">
      <c r="B268" s="112"/>
      <c r="C268" s="2"/>
      <c r="D268" s="2"/>
      <c r="E268" s="2"/>
      <c r="F268" s="2"/>
      <c r="G268" s="2"/>
      <c r="H268" s="2"/>
      <c r="I268" s="2"/>
      <c r="J268" s="2"/>
      <c r="K268" s="2"/>
      <c r="L268" s="112"/>
      <c r="N268" s="2"/>
      <c r="O268" s="2"/>
    </row>
    <row r="269" spans="2:15" x14ac:dyDescent="0.25">
      <c r="B269" s="2"/>
      <c r="C269" s="105"/>
      <c r="D269" s="105"/>
      <c r="E269" s="105"/>
      <c r="F269" s="105"/>
      <c r="G269" s="109"/>
      <c r="H269" s="108"/>
      <c r="I269" s="109"/>
      <c r="J269" s="109"/>
      <c r="K269" s="2"/>
      <c r="L269" s="105"/>
      <c r="N269" s="2"/>
      <c r="O269" s="2"/>
    </row>
    <row r="270" spans="2:15" x14ac:dyDescent="0.25">
      <c r="B270" s="2"/>
      <c r="C270" s="105"/>
      <c r="D270" s="105"/>
      <c r="E270" s="105"/>
      <c r="F270" s="105"/>
      <c r="G270" s="109"/>
      <c r="H270" s="108"/>
      <c r="I270" s="109"/>
      <c r="J270" s="109"/>
      <c r="K270" s="2"/>
      <c r="L270" s="105"/>
      <c r="N270" s="2"/>
      <c r="O270" s="2"/>
    </row>
    <row r="271" spans="2:15" x14ac:dyDescent="0.25">
      <c r="B271" s="2"/>
      <c r="C271" s="105"/>
      <c r="D271" s="105"/>
      <c r="E271" s="105"/>
      <c r="F271" s="105"/>
      <c r="G271" s="109"/>
      <c r="H271" s="108"/>
      <c r="I271" s="109"/>
      <c r="J271" s="109"/>
      <c r="K271" s="2"/>
      <c r="L271" s="105"/>
      <c r="N271" s="2"/>
      <c r="O271" s="2"/>
    </row>
    <row r="272" spans="2:15" x14ac:dyDescent="0.25">
      <c r="B272" s="2"/>
      <c r="C272" s="105"/>
      <c r="D272" s="105"/>
      <c r="E272" s="105"/>
      <c r="F272" s="105"/>
      <c r="G272" s="109"/>
      <c r="H272" s="108"/>
      <c r="I272" s="109"/>
      <c r="J272" s="109"/>
      <c r="K272" s="2"/>
      <c r="L272" s="105"/>
      <c r="N272" s="2"/>
      <c r="O272" s="2"/>
    </row>
    <row r="273" spans="2:15" x14ac:dyDescent="0.25">
      <c r="B273" s="2"/>
      <c r="C273" s="105"/>
      <c r="D273" s="105"/>
      <c r="E273" s="105"/>
      <c r="F273" s="105"/>
      <c r="G273" s="109"/>
      <c r="H273" s="108"/>
      <c r="I273" s="109"/>
      <c r="J273" s="109"/>
      <c r="K273" s="2"/>
      <c r="L273" s="105"/>
      <c r="N273" s="2"/>
      <c r="O273" s="2"/>
    </row>
    <row r="274" spans="2:15" x14ac:dyDescent="0.25">
      <c r="B274" s="2"/>
      <c r="C274" s="105"/>
      <c r="D274" s="105"/>
      <c r="E274" s="105"/>
      <c r="F274" s="105"/>
      <c r="G274" s="109"/>
      <c r="H274" s="108"/>
      <c r="I274" s="109"/>
      <c r="J274" s="109"/>
      <c r="K274" s="2"/>
      <c r="L274" s="105"/>
      <c r="N274" s="2"/>
      <c r="O274" s="2"/>
    </row>
    <row r="275" spans="2:15" x14ac:dyDescent="0.25">
      <c r="B275" s="2"/>
      <c r="C275" s="105"/>
      <c r="D275" s="105"/>
      <c r="E275" s="105"/>
      <c r="F275" s="105"/>
      <c r="G275" s="109"/>
      <c r="H275" s="108"/>
      <c r="I275" s="109"/>
      <c r="J275" s="109"/>
      <c r="K275" s="2"/>
      <c r="L275" s="105"/>
      <c r="N275" s="2"/>
      <c r="O275" s="2"/>
    </row>
    <row r="276" spans="2:15" x14ac:dyDescent="0.25">
      <c r="B276" s="2"/>
      <c r="C276" s="105"/>
      <c r="D276" s="105"/>
      <c r="E276" s="105"/>
      <c r="F276" s="105"/>
      <c r="G276" s="109"/>
      <c r="H276" s="108"/>
      <c r="I276" s="109"/>
      <c r="J276" s="109"/>
      <c r="K276" s="2"/>
      <c r="L276" s="105"/>
      <c r="N276" s="2"/>
      <c r="O276" s="2"/>
    </row>
    <row r="277" spans="2:15" x14ac:dyDescent="0.25">
      <c r="B277" s="2"/>
      <c r="C277" s="105"/>
      <c r="D277" s="105"/>
      <c r="E277" s="105"/>
      <c r="F277" s="105"/>
      <c r="G277" s="109"/>
      <c r="H277" s="108"/>
      <c r="I277" s="109"/>
      <c r="J277" s="109"/>
      <c r="K277" s="2"/>
      <c r="L277" s="105"/>
      <c r="N277" s="2"/>
      <c r="O277" s="2"/>
    </row>
    <row r="278" spans="2:15" ht="15.75" x14ac:dyDescent="0.25">
      <c r="B278" s="67"/>
      <c r="C278" s="112"/>
      <c r="D278" s="112"/>
      <c r="E278" s="112"/>
      <c r="F278" s="112"/>
      <c r="G278" s="112"/>
      <c r="H278" s="106"/>
      <c r="I278" s="106"/>
      <c r="J278" s="106"/>
      <c r="K278" s="112"/>
      <c r="L278" s="67"/>
      <c r="N278" s="106"/>
      <c r="O278" s="106"/>
    </row>
    <row r="279" spans="2:15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N279" s="2"/>
      <c r="O279" s="2"/>
    </row>
    <row r="280" spans="2:15" ht="15.75" x14ac:dyDescent="0.25">
      <c r="B280" s="112"/>
      <c r="C280" s="2"/>
      <c r="D280" s="2"/>
      <c r="E280" s="2"/>
      <c r="F280" s="2"/>
      <c r="G280" s="2"/>
      <c r="H280" s="2"/>
      <c r="I280" s="2"/>
      <c r="J280" s="2"/>
      <c r="K280" s="2"/>
      <c r="L280" s="112"/>
      <c r="N280" s="2"/>
      <c r="O280" s="2"/>
    </row>
    <row r="281" spans="2:15" x14ac:dyDescent="0.25">
      <c r="B281" s="2"/>
      <c r="C281" s="105"/>
      <c r="D281" s="105"/>
      <c r="E281" s="105"/>
      <c r="F281" s="105"/>
      <c r="G281" s="109"/>
      <c r="H281" s="108"/>
      <c r="I281" s="109"/>
      <c r="J281" s="109"/>
      <c r="K281" s="2"/>
      <c r="L281" s="105"/>
      <c r="N281" s="2"/>
      <c r="O281" s="2"/>
    </row>
    <row r="282" spans="2:15" x14ac:dyDescent="0.25">
      <c r="B282" s="2"/>
      <c r="C282" s="105"/>
      <c r="D282" s="105"/>
      <c r="E282" s="105"/>
      <c r="F282" s="105"/>
      <c r="G282" s="109"/>
      <c r="H282" s="108"/>
      <c r="I282" s="109"/>
      <c r="J282" s="109"/>
      <c r="K282" s="2"/>
      <c r="L282" s="105"/>
      <c r="N282" s="2"/>
      <c r="O282" s="2"/>
    </row>
    <row r="283" spans="2:15" x14ac:dyDescent="0.25">
      <c r="B283" s="2"/>
      <c r="C283" s="105"/>
      <c r="D283" s="105"/>
      <c r="E283" s="105"/>
      <c r="F283" s="105"/>
      <c r="G283" s="109"/>
      <c r="H283" s="108"/>
      <c r="I283" s="109"/>
      <c r="J283" s="109"/>
      <c r="K283" s="2"/>
      <c r="L283" s="105"/>
      <c r="N283" s="2"/>
      <c r="O283" s="2"/>
    </row>
    <row r="284" spans="2:15" ht="15.75" x14ac:dyDescent="0.25">
      <c r="B284" s="67"/>
      <c r="C284" s="112"/>
      <c r="D284" s="112"/>
      <c r="E284" s="112"/>
      <c r="F284" s="112"/>
      <c r="G284" s="112"/>
      <c r="H284" s="106"/>
      <c r="I284" s="106"/>
      <c r="J284" s="106"/>
      <c r="K284" s="112"/>
      <c r="L284" s="67"/>
      <c r="N284" s="106"/>
      <c r="O284" s="106"/>
    </row>
    <row r="285" spans="2:15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N285" s="2"/>
      <c r="O285" s="2"/>
    </row>
    <row r="286" spans="2:15" ht="15.75" x14ac:dyDescent="0.25">
      <c r="B286" s="112"/>
      <c r="C286" s="2"/>
      <c r="D286" s="2"/>
      <c r="E286" s="2"/>
      <c r="F286" s="2"/>
      <c r="G286" s="2"/>
      <c r="H286" s="2"/>
      <c r="I286" s="2"/>
      <c r="J286" s="2"/>
      <c r="K286" s="2"/>
      <c r="L286" s="112"/>
      <c r="N286" s="2"/>
      <c r="O286" s="2"/>
    </row>
    <row r="287" spans="2:15" x14ac:dyDescent="0.25">
      <c r="B287" s="2"/>
      <c r="C287" s="105"/>
      <c r="D287" s="105"/>
      <c r="E287" s="105"/>
      <c r="F287" s="105"/>
      <c r="G287" s="109"/>
      <c r="H287" s="108"/>
      <c r="I287" s="109"/>
      <c r="J287" s="109"/>
      <c r="K287" s="2"/>
      <c r="L287" s="105"/>
      <c r="N287" s="2"/>
      <c r="O287" s="2"/>
    </row>
    <row r="288" spans="2:15" x14ac:dyDescent="0.25">
      <c r="B288" s="2"/>
      <c r="C288" s="105"/>
      <c r="D288" s="105"/>
      <c r="E288" s="105"/>
      <c r="F288" s="105"/>
      <c r="G288" s="109"/>
      <c r="H288" s="108"/>
      <c r="I288" s="109"/>
      <c r="J288" s="109"/>
      <c r="K288" s="2"/>
      <c r="L288" s="105"/>
      <c r="N288" s="2"/>
      <c r="O288" s="2"/>
    </row>
    <row r="289" spans="2:15" x14ac:dyDescent="0.25">
      <c r="B289" s="2"/>
      <c r="C289" s="105"/>
      <c r="D289" s="105"/>
      <c r="E289" s="105"/>
      <c r="F289" s="105"/>
      <c r="G289" s="109"/>
      <c r="H289" s="108"/>
      <c r="I289" s="109"/>
      <c r="J289" s="109"/>
      <c r="K289" s="2"/>
      <c r="L289" s="105"/>
      <c r="N289" s="2"/>
      <c r="O289" s="2"/>
    </row>
    <row r="290" spans="2:15" x14ac:dyDescent="0.25">
      <c r="B290" s="2"/>
      <c r="C290" s="105"/>
      <c r="D290" s="105"/>
      <c r="E290" s="105"/>
      <c r="F290" s="105"/>
      <c r="G290" s="109"/>
      <c r="H290" s="108"/>
      <c r="I290" s="109"/>
      <c r="J290" s="109"/>
      <c r="K290" s="2"/>
      <c r="L290" s="105"/>
      <c r="N290" s="2"/>
      <c r="O290" s="2"/>
    </row>
    <row r="291" spans="2:15" x14ac:dyDescent="0.25">
      <c r="B291" s="2"/>
      <c r="C291" s="105"/>
      <c r="D291" s="105"/>
      <c r="E291" s="105"/>
      <c r="F291" s="105"/>
      <c r="G291" s="109"/>
      <c r="H291" s="108"/>
      <c r="I291" s="109"/>
      <c r="J291" s="109"/>
      <c r="K291" s="2"/>
      <c r="L291" s="105"/>
      <c r="N291" s="2"/>
      <c r="O291" s="2"/>
    </row>
    <row r="292" spans="2:15" ht="15.75" x14ac:dyDescent="0.25">
      <c r="B292" s="67"/>
      <c r="C292" s="112"/>
      <c r="D292" s="112"/>
      <c r="E292" s="112"/>
      <c r="F292" s="112"/>
      <c r="G292" s="112"/>
      <c r="H292" s="106"/>
      <c r="I292" s="106"/>
      <c r="J292" s="106"/>
      <c r="K292" s="112"/>
      <c r="L292" s="67"/>
      <c r="N292" s="106"/>
      <c r="O292" s="106"/>
    </row>
    <row r="293" spans="2:15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N293" s="2"/>
      <c r="O293" s="2"/>
    </row>
    <row r="294" spans="2:15" ht="26.25" x14ac:dyDescent="0.25">
      <c r="B294" s="45"/>
      <c r="C294" s="45"/>
      <c r="D294" s="45"/>
      <c r="E294" s="45"/>
      <c r="F294" s="45"/>
      <c r="G294" s="45"/>
      <c r="H294" s="58"/>
      <c r="I294" s="58"/>
      <c r="J294" s="58"/>
      <c r="K294" s="114"/>
      <c r="L294" s="6"/>
      <c r="N294" s="2"/>
      <c r="O294" s="2"/>
    </row>
    <row r="295" spans="2:15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N295" s="2"/>
      <c r="O295" s="2"/>
    </row>
    <row r="296" spans="2:15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N296" s="2"/>
      <c r="O296" s="2"/>
    </row>
    <row r="297" spans="2:15" x14ac:dyDescent="0.25">
      <c r="B297" s="67"/>
      <c r="C297" s="105"/>
      <c r="D297" s="105"/>
      <c r="E297" s="67"/>
      <c r="F297" s="105"/>
      <c r="G297" s="109"/>
      <c r="H297" s="108"/>
      <c r="I297" s="109"/>
      <c r="J297" s="109"/>
      <c r="K297" s="2"/>
      <c r="N297" s="2"/>
      <c r="O297" s="2"/>
    </row>
    <row r="298" spans="2:15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N298" s="2"/>
      <c r="O298" s="2"/>
    </row>
    <row r="299" spans="2:15" ht="21" x14ac:dyDescent="0.25">
      <c r="B299" s="45"/>
      <c r="C299" s="115"/>
      <c r="D299" s="115"/>
      <c r="E299" s="115"/>
      <c r="F299" s="115"/>
      <c r="G299" s="115"/>
      <c r="H299" s="58"/>
      <c r="I299" s="58"/>
      <c r="J299" s="58"/>
      <c r="K299" s="114"/>
      <c r="N299" s="2"/>
      <c r="O299" s="2"/>
    </row>
    <row r="300" spans="2:15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N300" s="2"/>
      <c r="O300" s="2"/>
    </row>
    <row r="301" spans="2:15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N301" s="2"/>
      <c r="O301" s="2"/>
    </row>
    <row r="302" spans="2:15" ht="15.75" x14ac:dyDescent="0.25">
      <c r="B302" s="112"/>
      <c r="C302" s="2"/>
      <c r="D302" s="2"/>
      <c r="E302" s="2"/>
      <c r="F302" s="2"/>
      <c r="G302" s="2"/>
      <c r="H302" s="2"/>
      <c r="I302" s="2"/>
      <c r="J302" s="2"/>
      <c r="K302" s="2"/>
      <c r="N302" s="2"/>
      <c r="O302" s="2"/>
    </row>
    <row r="303" spans="2:15" x14ac:dyDescent="0.25">
      <c r="B303" s="67"/>
      <c r="C303" s="2"/>
      <c r="D303" s="2"/>
      <c r="E303" s="2"/>
      <c r="F303" s="105"/>
      <c r="G303" s="108"/>
      <c r="H303" s="108"/>
      <c r="I303" s="109"/>
      <c r="J303" s="109"/>
      <c r="K303" s="2"/>
      <c r="N303" s="2"/>
      <c r="O303" s="2"/>
    </row>
    <row r="304" spans="2:15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N304" s="2"/>
      <c r="O304" s="2"/>
    </row>
    <row r="305" spans="2:15" ht="26.25" x14ac:dyDescent="0.25">
      <c r="B305" s="295"/>
      <c r="C305" s="295"/>
      <c r="D305" s="295"/>
      <c r="E305" s="295"/>
      <c r="F305" s="295"/>
      <c r="G305" s="295"/>
      <c r="H305" s="58"/>
      <c r="I305" s="58"/>
      <c r="J305" s="58"/>
      <c r="K305" s="58"/>
      <c r="N305" s="2"/>
      <c r="O305" s="2"/>
    </row>
    <row r="306" spans="2:15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N306" s="2"/>
      <c r="O306" s="2"/>
    </row>
    <row r="307" spans="2:15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N307" s="2"/>
      <c r="O307" s="2"/>
    </row>
    <row r="308" spans="2:15" ht="15.75" x14ac:dyDescent="0.25">
      <c r="B308" s="112"/>
      <c r="C308" s="2"/>
      <c r="D308" s="2"/>
      <c r="E308" s="2"/>
      <c r="F308" s="2"/>
      <c r="G308" s="2"/>
      <c r="H308" s="2"/>
      <c r="I308" s="2"/>
      <c r="J308" s="2"/>
      <c r="K308" s="2"/>
      <c r="N308" s="2"/>
      <c r="O308" s="2"/>
    </row>
    <row r="309" spans="2:15" x14ac:dyDescent="0.25">
      <c r="B309" s="2"/>
      <c r="C309" s="105"/>
      <c r="D309" s="105"/>
      <c r="E309" s="2"/>
      <c r="F309" s="2"/>
      <c r="G309" s="109"/>
      <c r="H309" s="108"/>
      <c r="I309" s="109"/>
      <c r="J309" s="109"/>
      <c r="K309" s="2"/>
      <c r="N309" s="2"/>
      <c r="O309" s="2"/>
    </row>
    <row r="310" spans="2:15" x14ac:dyDescent="0.25">
      <c r="B310" s="2"/>
      <c r="C310" s="105"/>
      <c r="D310" s="105"/>
      <c r="E310" s="2"/>
      <c r="F310" s="105"/>
      <c r="G310" s="108"/>
      <c r="H310" s="108"/>
      <c r="I310" s="109"/>
      <c r="J310" s="109"/>
      <c r="K310" s="2"/>
      <c r="N310" s="2"/>
      <c r="O310" s="2"/>
    </row>
    <row r="311" spans="2:15" ht="15.75" x14ac:dyDescent="0.25">
      <c r="B311" s="67"/>
      <c r="C311" s="112"/>
      <c r="D311" s="112"/>
      <c r="E311" s="112"/>
      <c r="F311" s="112"/>
      <c r="G311" s="112"/>
      <c r="H311" s="106"/>
      <c r="I311" s="106"/>
      <c r="J311" s="106"/>
      <c r="K311" s="2"/>
      <c r="N311" s="2"/>
      <c r="O311" s="2"/>
    </row>
    <row r="312" spans="2:15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N312" s="2"/>
      <c r="O312" s="2"/>
    </row>
    <row r="313" spans="2:15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N313" s="2"/>
      <c r="O313" s="2"/>
    </row>
    <row r="314" spans="2:15" ht="26.25" x14ac:dyDescent="0.25">
      <c r="B314" s="295"/>
      <c r="C314" s="295"/>
      <c r="D314" s="295"/>
      <c r="E314" s="295"/>
      <c r="F314" s="295"/>
      <c r="G314" s="295"/>
      <c r="H314" s="58"/>
      <c r="I314" s="58"/>
      <c r="J314" s="58"/>
      <c r="K314" s="58"/>
      <c r="L314" s="6"/>
      <c r="N314" s="2"/>
      <c r="O314" s="2"/>
    </row>
    <row r="315" spans="2:15" ht="26.25" x14ac:dyDescent="0.25">
      <c r="B315" s="110"/>
      <c r="C315" s="110"/>
      <c r="D315" s="110"/>
      <c r="E315" s="110"/>
      <c r="F315" s="110"/>
      <c r="G315" s="110"/>
      <c r="H315" s="58"/>
      <c r="I315" s="58"/>
      <c r="J315" s="58"/>
      <c r="K315" s="58"/>
      <c r="L315" s="6"/>
      <c r="N315" s="2"/>
      <c r="O315" s="2"/>
    </row>
    <row r="316" spans="2:15" ht="26.25" x14ac:dyDescent="0.25">
      <c r="B316" s="295"/>
      <c r="C316" s="295"/>
      <c r="D316" s="295"/>
      <c r="E316" s="295"/>
      <c r="F316" s="295"/>
      <c r="G316" s="295"/>
      <c r="H316" s="58"/>
      <c r="I316" s="58"/>
      <c r="J316" s="58"/>
      <c r="K316" s="58"/>
      <c r="L316" s="6"/>
      <c r="N316" s="2"/>
      <c r="O316" s="2"/>
    </row>
    <row r="317" spans="2:15" ht="26.25" x14ac:dyDescent="0.25">
      <c r="B317" s="110"/>
      <c r="C317" s="110"/>
      <c r="D317" s="110"/>
      <c r="E317" s="110"/>
      <c r="F317" s="110"/>
      <c r="G317" s="110"/>
      <c r="H317" s="58"/>
      <c r="I317" s="58"/>
      <c r="J317" s="58"/>
      <c r="K317" s="58"/>
      <c r="L317" s="6"/>
      <c r="N317" s="2"/>
      <c r="O317" s="2"/>
    </row>
    <row r="318" spans="2:15" ht="26.25" x14ac:dyDescent="0.25">
      <c r="B318" s="295"/>
      <c r="C318" s="295"/>
      <c r="D318" s="295"/>
      <c r="E318" s="295"/>
      <c r="F318" s="295"/>
      <c r="G318" s="295"/>
      <c r="H318" s="58"/>
      <c r="I318" s="58"/>
      <c r="J318" s="58"/>
      <c r="K318" s="58"/>
      <c r="L318" s="6"/>
      <c r="N318" s="2"/>
      <c r="O318" s="2"/>
    </row>
    <row r="319" spans="2:15" ht="26.25" x14ac:dyDescent="0.25">
      <c r="B319" s="110"/>
      <c r="C319" s="110"/>
      <c r="D319" s="110"/>
      <c r="E319" s="110"/>
      <c r="F319" s="110"/>
      <c r="G319" s="110"/>
      <c r="H319" s="58"/>
      <c r="I319" s="58"/>
      <c r="J319" s="58"/>
      <c r="K319" s="58"/>
      <c r="L319" s="6"/>
      <c r="N319" s="2"/>
      <c r="O319" s="2"/>
    </row>
    <row r="320" spans="2:15" ht="26.25" x14ac:dyDescent="0.25">
      <c r="B320" s="110"/>
      <c r="C320" s="110"/>
      <c r="D320" s="110"/>
      <c r="E320" s="110"/>
      <c r="F320" s="110"/>
      <c r="G320" s="110"/>
      <c r="H320" s="58"/>
      <c r="I320" s="58"/>
      <c r="J320" s="58"/>
      <c r="K320" s="58"/>
      <c r="L320" s="6"/>
      <c r="N320" s="2"/>
      <c r="O320" s="2"/>
    </row>
    <row r="321" spans="1:15" ht="26.25" x14ac:dyDescent="0.25">
      <c r="B321" s="295"/>
      <c r="C321" s="295"/>
      <c r="D321" s="295"/>
      <c r="E321" s="295"/>
      <c r="F321" s="295"/>
      <c r="G321" s="295"/>
      <c r="H321" s="58"/>
      <c r="I321" s="58"/>
      <c r="J321" s="58"/>
      <c r="K321" s="58"/>
      <c r="L321" s="6"/>
      <c r="N321" s="2"/>
      <c r="O321" s="2"/>
    </row>
    <row r="322" spans="1:15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N322" s="2"/>
      <c r="O322" s="2"/>
    </row>
    <row r="323" spans="1:15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N323" s="2"/>
      <c r="O323" s="2"/>
    </row>
    <row r="324" spans="1:15" x14ac:dyDescent="0.25">
      <c r="A324" s="116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2"/>
      <c r="N324" s="2"/>
      <c r="O324" s="2"/>
    </row>
    <row r="325" spans="1:15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N325" s="2"/>
      <c r="O325" s="2"/>
    </row>
    <row r="326" spans="1:15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N326" s="2"/>
      <c r="O326" s="2"/>
    </row>
    <row r="327" spans="1:15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N327" s="2"/>
      <c r="O327" s="2"/>
    </row>
    <row r="328" spans="1:15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N328" s="2"/>
      <c r="O328" s="2"/>
    </row>
    <row r="329" spans="1:15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N329" s="2"/>
      <c r="O329" s="2"/>
    </row>
    <row r="330" spans="1:15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N330" s="2"/>
      <c r="O330" s="2"/>
    </row>
    <row r="331" spans="1:15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N331" s="2"/>
      <c r="O331" s="2"/>
    </row>
    <row r="332" spans="1:15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N332" s="2"/>
      <c r="O332" s="2"/>
    </row>
    <row r="333" spans="1:15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N333" s="2"/>
      <c r="O333" s="2"/>
    </row>
    <row r="334" spans="1:15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N334" s="2"/>
      <c r="O334" s="2"/>
    </row>
    <row r="335" spans="1:15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N335" s="2"/>
      <c r="O335" s="2"/>
    </row>
    <row r="336" spans="1:15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N336" s="2"/>
      <c r="O336" s="2"/>
    </row>
    <row r="337" spans="2:15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N337" s="2"/>
      <c r="O337" s="2"/>
    </row>
    <row r="338" spans="2:15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N338" s="2"/>
      <c r="O338" s="2"/>
    </row>
    <row r="339" spans="2:15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N339" s="2"/>
      <c r="O339" s="2"/>
    </row>
    <row r="340" spans="2:15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N340" s="2"/>
      <c r="O340" s="2"/>
    </row>
    <row r="341" spans="2:15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N341" s="2"/>
      <c r="O341" s="2"/>
    </row>
    <row r="342" spans="2:15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N342" s="2"/>
      <c r="O342" s="2"/>
    </row>
    <row r="343" spans="2:15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N343" s="2"/>
      <c r="O343" s="2"/>
    </row>
    <row r="344" spans="2:15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N344" s="2"/>
      <c r="O344" s="2"/>
    </row>
    <row r="345" spans="2:15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</row>
    <row r="346" spans="2:15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</row>
    <row r="347" spans="2:15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</row>
    <row r="348" spans="2:15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</row>
    <row r="349" spans="2:15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</row>
    <row r="350" spans="2:15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</row>
    <row r="351" spans="2:15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</row>
    <row r="352" spans="2:15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</row>
    <row r="353" spans="2:15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</row>
    <row r="354" spans="2:15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</row>
    <row r="355" spans="2:15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</row>
    <row r="356" spans="2:15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</row>
    <row r="357" spans="2:15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</row>
    <row r="358" spans="2:15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</row>
    <row r="359" spans="2:15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</row>
    <row r="360" spans="2:15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</row>
    <row r="361" spans="2:15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</row>
    <row r="362" spans="2:15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</row>
    <row r="363" spans="2:15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</row>
    <row r="364" spans="2:15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</row>
    <row r="365" spans="2:15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</row>
    <row r="366" spans="2:15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</row>
    <row r="367" spans="2:15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</row>
    <row r="368" spans="2:15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</row>
    <row r="369" spans="2:15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</row>
    <row r="370" spans="2:15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N370" s="2"/>
      <c r="O370" s="2"/>
    </row>
    <row r="371" spans="2:15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N371" s="2"/>
      <c r="O371" s="2"/>
    </row>
    <row r="372" spans="2:15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N372" s="2"/>
      <c r="O372" s="2"/>
    </row>
    <row r="373" spans="2:15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N373" s="2"/>
      <c r="O373" s="2"/>
    </row>
    <row r="374" spans="2:15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N374" s="2"/>
      <c r="O374" s="2"/>
    </row>
    <row r="375" spans="2:15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N375" s="2"/>
      <c r="O375" s="2"/>
    </row>
    <row r="376" spans="2:15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N376" s="2"/>
      <c r="O376" s="2"/>
    </row>
    <row r="377" spans="2:15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N377" s="2"/>
      <c r="O377" s="2"/>
    </row>
    <row r="378" spans="2:15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N378" s="2"/>
      <c r="O378" s="2"/>
    </row>
    <row r="379" spans="2:15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N379" s="2"/>
      <c r="O379" s="2"/>
    </row>
    <row r="380" spans="2:15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N380" s="2"/>
      <c r="O380" s="2"/>
    </row>
    <row r="381" spans="2:15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N381" s="2"/>
      <c r="O381" s="2"/>
    </row>
    <row r="382" spans="2:15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N382" s="2"/>
      <c r="O382" s="2"/>
    </row>
    <row r="383" spans="2:15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N383" s="2"/>
      <c r="O383" s="2"/>
    </row>
    <row r="384" spans="2:15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N384" s="2"/>
      <c r="O384" s="2"/>
    </row>
    <row r="385" spans="2:15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N385" s="2"/>
      <c r="O385" s="2"/>
    </row>
    <row r="386" spans="2:15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N386" s="2"/>
      <c r="O386" s="2"/>
    </row>
    <row r="387" spans="2:15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N387" s="2"/>
      <c r="O387" s="2"/>
    </row>
    <row r="388" spans="2:15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</row>
    <row r="389" spans="2:15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N389" s="2"/>
      <c r="O389" s="2"/>
    </row>
    <row r="390" spans="2:15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N390" s="2"/>
      <c r="O390" s="2"/>
    </row>
    <row r="391" spans="2:15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N391" s="2"/>
      <c r="O391" s="2"/>
    </row>
    <row r="392" spans="2:15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N392" s="2"/>
      <c r="O392" s="2"/>
    </row>
    <row r="393" spans="2:15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N393" s="2"/>
      <c r="O393" s="2"/>
    </row>
    <row r="394" spans="2:15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N394" s="2"/>
      <c r="O394" s="2"/>
    </row>
    <row r="395" spans="2:15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N395" s="2"/>
      <c r="O395" s="2"/>
    </row>
    <row r="396" spans="2:15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N396" s="2"/>
      <c r="O396" s="2"/>
    </row>
    <row r="397" spans="2:15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N397" s="2"/>
      <c r="O397" s="2"/>
    </row>
    <row r="398" spans="2:15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N398" s="2"/>
      <c r="O398" s="2"/>
    </row>
    <row r="399" spans="2:15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N399" s="2"/>
      <c r="O399" s="2"/>
    </row>
    <row r="400" spans="2:15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N400" s="2"/>
      <c r="O400" s="2"/>
    </row>
    <row r="401" spans="2:15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N401" s="2"/>
      <c r="O401" s="2"/>
    </row>
    <row r="402" spans="2:15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</row>
    <row r="403" spans="2:15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</row>
    <row r="404" spans="2:15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N404" s="2"/>
      <c r="O404" s="2"/>
    </row>
    <row r="405" spans="2:15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N405" s="2"/>
      <c r="O405" s="2"/>
    </row>
    <row r="406" spans="2:15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N406" s="2"/>
      <c r="O406" s="2"/>
    </row>
    <row r="407" spans="2:15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N407" s="2"/>
      <c r="O407" s="2"/>
    </row>
    <row r="408" spans="2:15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</row>
    <row r="409" spans="2:15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N409" s="2"/>
      <c r="O409" s="2"/>
    </row>
    <row r="410" spans="2:15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N410" s="2"/>
      <c r="O410" s="2"/>
    </row>
    <row r="411" spans="2:15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N411" s="2"/>
      <c r="O411" s="2"/>
    </row>
    <row r="412" spans="2:15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N412" s="2"/>
      <c r="O412" s="2"/>
    </row>
    <row r="413" spans="2:15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N413" s="2"/>
      <c r="O413" s="2"/>
    </row>
    <row r="414" spans="2:15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N414" s="2"/>
      <c r="O414" s="2"/>
    </row>
    <row r="415" spans="2:15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N415" s="2"/>
      <c r="O415" s="2"/>
    </row>
    <row r="416" spans="2:15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/>
      <c r="O416" s="2"/>
    </row>
    <row r="417" spans="2:15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N417" s="2"/>
      <c r="O417" s="2"/>
    </row>
    <row r="418" spans="2:15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N418" s="2"/>
      <c r="O418" s="2"/>
    </row>
    <row r="419" spans="2:15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N419" s="2"/>
      <c r="O419" s="2"/>
    </row>
    <row r="420" spans="2:15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N420" s="2"/>
      <c r="O420" s="2"/>
    </row>
    <row r="421" spans="2:15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N421" s="2"/>
      <c r="O421" s="2"/>
    </row>
    <row r="422" spans="2:15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N422" s="2"/>
      <c r="O422" s="2"/>
    </row>
    <row r="423" spans="2:15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2"/>
      <c r="O423" s="2"/>
    </row>
    <row r="424" spans="2:15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2"/>
      <c r="O424" s="2"/>
    </row>
    <row r="425" spans="2:15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2"/>
      <c r="O425" s="2"/>
    </row>
    <row r="426" spans="2:15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2"/>
      <c r="O426" s="2"/>
    </row>
    <row r="427" spans="2:15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2"/>
      <c r="O427" s="2"/>
    </row>
    <row r="428" spans="2:15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2"/>
      <c r="O428" s="2"/>
    </row>
    <row r="429" spans="2:15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2"/>
      <c r="O429" s="2"/>
    </row>
    <row r="430" spans="2:15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2"/>
      <c r="O430" s="2"/>
    </row>
    <row r="431" spans="2:15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2"/>
      <c r="O431" s="2"/>
    </row>
    <row r="432" spans="2:15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N432" s="2"/>
      <c r="O432" s="2"/>
    </row>
    <row r="433" spans="2:15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2"/>
      <c r="O433" s="2"/>
    </row>
    <row r="434" spans="2:15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2"/>
      <c r="O434" s="2"/>
    </row>
    <row r="435" spans="2:15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2"/>
      <c r="O435" s="2"/>
    </row>
    <row r="436" spans="2:15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2"/>
      <c r="O436" s="2"/>
    </row>
    <row r="437" spans="2:15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2"/>
      <c r="O437" s="2"/>
    </row>
    <row r="438" spans="2:15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2"/>
      <c r="O438" s="2"/>
    </row>
    <row r="439" spans="2:15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2"/>
      <c r="O439" s="2"/>
    </row>
    <row r="440" spans="2:15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2"/>
      <c r="O440" s="2"/>
    </row>
    <row r="441" spans="2:15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2"/>
      <c r="O441" s="2"/>
    </row>
    <row r="442" spans="2:15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2"/>
      <c r="O442" s="2"/>
    </row>
    <row r="443" spans="2:15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2"/>
      <c r="O443" s="2"/>
    </row>
    <row r="444" spans="2:15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2"/>
      <c r="O444" s="2"/>
    </row>
    <row r="445" spans="2:15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2"/>
      <c r="O445" s="2"/>
    </row>
    <row r="446" spans="2:15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2"/>
      <c r="O446" s="2"/>
    </row>
    <row r="447" spans="2:15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2"/>
      <c r="O447" s="2"/>
    </row>
    <row r="448" spans="2:15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</row>
    <row r="449" spans="2:15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</row>
    <row r="450" spans="2:15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2"/>
      <c r="O450" s="2"/>
    </row>
    <row r="451" spans="2:15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2"/>
      <c r="O451" s="2"/>
    </row>
    <row r="452" spans="2:15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2"/>
      <c r="O452" s="2"/>
    </row>
    <row r="453" spans="2:15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2"/>
      <c r="O453" s="2"/>
    </row>
    <row r="454" spans="2:15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2"/>
      <c r="O454" s="2"/>
    </row>
    <row r="455" spans="2:15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2"/>
      <c r="O455" s="2"/>
    </row>
    <row r="456" spans="2:15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2"/>
      <c r="O456" s="2"/>
    </row>
    <row r="457" spans="2:15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N457" s="2"/>
      <c r="O457" s="2"/>
    </row>
    <row r="458" spans="2:15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N458" s="2"/>
      <c r="O458" s="2"/>
    </row>
    <row r="459" spans="2:15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N459" s="2"/>
      <c r="O459" s="2"/>
    </row>
    <row r="460" spans="2:15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N460" s="2"/>
      <c r="O460" s="2"/>
    </row>
    <row r="461" spans="2:15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N461" s="2"/>
      <c r="O461" s="2"/>
    </row>
    <row r="462" spans="2:15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N462" s="2"/>
      <c r="O462" s="2"/>
    </row>
    <row r="463" spans="2:15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N463" s="2"/>
      <c r="O463" s="2"/>
    </row>
    <row r="464" spans="2:15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N464" s="2"/>
      <c r="O464" s="2"/>
    </row>
    <row r="465" spans="2:15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N465" s="2"/>
      <c r="O465" s="2"/>
    </row>
    <row r="466" spans="2:15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N466" s="2"/>
      <c r="O466" s="2"/>
    </row>
    <row r="467" spans="2:15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N467" s="2"/>
      <c r="O467" s="2"/>
    </row>
    <row r="468" spans="2:15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N468" s="2"/>
      <c r="O468" s="2"/>
    </row>
    <row r="469" spans="2:15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N469" s="2"/>
      <c r="O469" s="2"/>
    </row>
    <row r="470" spans="2:15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N470" s="2"/>
      <c r="O470" s="2"/>
    </row>
    <row r="471" spans="2:15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N471" s="2"/>
      <c r="O471" s="2"/>
    </row>
    <row r="472" spans="2:15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N472" s="2"/>
      <c r="O472" s="2"/>
    </row>
    <row r="473" spans="2:15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N473" s="2"/>
      <c r="O473" s="2"/>
    </row>
    <row r="474" spans="2:15" x14ac:dyDescent="0.25">
      <c r="B474" s="2"/>
      <c r="L474" s="2"/>
    </row>
  </sheetData>
  <sheetProtection algorithmName="SHA-512" hashValue="WA+ZItLN/OJf1SIMe3LILmZDj277B07TmJ0i4+54OMjr52aNMZepPEA5FutECbxTf0SYfaci8amTZ+Hwbjj0ww==" saltValue="2QtGoo7WzPnTucjDaJrFAg==" spinCount="100000" sheet="1" objects="1" scenarios="1" selectLockedCells="1" selectUnlockedCells="1"/>
  <mergeCells count="13">
    <mergeCell ref="C1:E1"/>
    <mergeCell ref="H1:I1"/>
    <mergeCell ref="C2:E2"/>
    <mergeCell ref="H2:I2"/>
    <mergeCell ref="C3:E3"/>
    <mergeCell ref="H3:I3"/>
    <mergeCell ref="B321:G321"/>
    <mergeCell ref="C4:E4"/>
    <mergeCell ref="B16:G16"/>
    <mergeCell ref="B305:G305"/>
    <mergeCell ref="B314:G314"/>
    <mergeCell ref="B316:G316"/>
    <mergeCell ref="B318:G31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0764-ACD3-4116-AEE6-7D2AE07FE741}">
  <sheetPr>
    <tabColor rgb="FF0070C0"/>
  </sheetPr>
  <dimension ref="A1:O473"/>
  <sheetViews>
    <sheetView rightToLeft="1" zoomScale="85" zoomScaleNormal="85" workbookViewId="0">
      <pane ySplit="6" topLeftCell="A282" activePane="bottomLeft" state="frozen"/>
      <selection pane="bottomLeft" activeCell="F286" sqref="F286"/>
    </sheetView>
  </sheetViews>
  <sheetFormatPr defaultColWidth="9" defaultRowHeight="15" x14ac:dyDescent="0.25"/>
  <cols>
    <col min="1" max="1" width="0.875" style="1" customWidth="1"/>
    <col min="2" max="2" width="30.25" style="1" customWidth="1"/>
    <col min="3" max="4" width="9.875" style="1" bestFit="1" customWidth="1"/>
    <col min="5" max="5" width="10.5" style="1" bestFit="1" customWidth="1"/>
    <col min="6" max="6" width="9.5" style="1" bestFit="1" customWidth="1"/>
    <col min="7" max="7" width="19.75" style="1" customWidth="1"/>
    <col min="8" max="8" width="20.25" style="1" customWidth="1"/>
    <col min="9" max="9" width="20" style="1" bestFit="1" customWidth="1"/>
    <col min="10" max="10" width="20.125" style="1" customWidth="1"/>
    <col min="11" max="11" width="5.25" style="1" bestFit="1" customWidth="1"/>
    <col min="12" max="12" width="28.125" style="1" bestFit="1" customWidth="1"/>
    <col min="13" max="13" width="24.75" style="1" bestFit="1" customWidth="1"/>
    <col min="14" max="14" width="12.375" style="1" hidden="1" customWidth="1"/>
    <col min="15" max="15" width="3.625" style="1" hidden="1" customWidth="1"/>
    <col min="16" max="16384" width="9" style="1"/>
  </cols>
  <sheetData>
    <row r="1" spans="1:15" x14ac:dyDescent="0.25">
      <c r="B1" s="273" t="s">
        <v>295</v>
      </c>
      <c r="C1" s="302"/>
      <c r="D1" s="300"/>
      <c r="E1" s="301"/>
      <c r="G1" s="273" t="s">
        <v>271</v>
      </c>
      <c r="H1" s="222"/>
      <c r="L1" s="68"/>
    </row>
    <row r="2" spans="1:15" x14ac:dyDescent="0.25">
      <c r="B2" s="273" t="s">
        <v>270</v>
      </c>
      <c r="C2" s="299"/>
      <c r="D2" s="300"/>
      <c r="E2" s="301"/>
      <c r="G2" s="273" t="s">
        <v>269</v>
      </c>
      <c r="H2" s="222"/>
      <c r="L2" s="68"/>
    </row>
    <row r="3" spans="1:15" x14ac:dyDescent="0.25">
      <c r="B3" s="273" t="s">
        <v>268</v>
      </c>
      <c r="C3" s="299"/>
      <c r="D3" s="300"/>
      <c r="E3" s="301"/>
      <c r="G3" s="274" t="s">
        <v>267</v>
      </c>
      <c r="H3" s="222"/>
      <c r="L3" s="68"/>
    </row>
    <row r="4" spans="1:15" x14ac:dyDescent="0.25">
      <c r="B4" s="273" t="s">
        <v>266</v>
      </c>
      <c r="C4" s="299"/>
      <c r="D4" s="300"/>
      <c r="E4" s="301"/>
      <c r="H4" s="69"/>
      <c r="L4" s="68"/>
    </row>
    <row r="5" spans="1:15" ht="5.45" customHeight="1" thickBot="1" x14ac:dyDescent="0.3">
      <c r="C5" s="69"/>
      <c r="D5" s="69"/>
      <c r="H5" s="69"/>
      <c r="L5" s="68"/>
    </row>
    <row r="6" spans="1:15" ht="15.75" thickBot="1" x14ac:dyDescent="0.3">
      <c r="A6" s="98"/>
      <c r="B6" s="79" t="s">
        <v>265</v>
      </c>
      <c r="C6" s="87" t="s">
        <v>264</v>
      </c>
      <c r="D6" s="87" t="s">
        <v>263</v>
      </c>
      <c r="E6" s="87" t="s">
        <v>262</v>
      </c>
      <c r="F6" s="87" t="s">
        <v>261</v>
      </c>
      <c r="G6" s="88" t="s">
        <v>260</v>
      </c>
      <c r="H6" s="86" t="s">
        <v>259</v>
      </c>
      <c r="I6" s="89" t="s">
        <v>258</v>
      </c>
      <c r="J6" s="87" t="s">
        <v>257</v>
      </c>
      <c r="K6" s="87" t="s">
        <v>256</v>
      </c>
      <c r="L6" s="90" t="s">
        <v>255</v>
      </c>
      <c r="M6" s="11"/>
      <c r="N6" s="67"/>
      <c r="O6" s="67"/>
    </row>
    <row r="7" spans="1:15" ht="27" thickBot="1" x14ac:dyDescent="0.3">
      <c r="A7" s="99"/>
      <c r="B7" s="8" t="s">
        <v>254</v>
      </c>
      <c r="C7" s="7"/>
      <c r="D7" s="7"/>
      <c r="E7" s="7"/>
      <c r="F7" s="7"/>
      <c r="G7" s="7"/>
      <c r="H7" s="7"/>
      <c r="I7" s="7"/>
      <c r="J7" s="7"/>
      <c r="K7" s="7"/>
      <c r="L7" s="8"/>
      <c r="M7" s="150"/>
      <c r="N7" s="2"/>
      <c r="O7" s="2"/>
    </row>
    <row r="8" spans="1:15" ht="15.75" thickBot="1" x14ac:dyDescent="0.3">
      <c r="A8" s="98"/>
      <c r="B8" s="26" t="s">
        <v>300</v>
      </c>
      <c r="C8" s="25"/>
      <c r="D8" s="25"/>
      <c r="E8" s="66" t="s">
        <v>4</v>
      </c>
      <c r="F8" s="65"/>
      <c r="G8" s="64">
        <f t="shared" ref="G8:G14" si="0">$I$304</f>
        <v>0</v>
      </c>
      <c r="H8" s="24">
        <f t="shared" ref="H8:H14" si="1">ROUNDUP(F8*G8/100,2)</f>
        <v>0</v>
      </c>
      <c r="I8" s="268">
        <f>H8-J8</f>
        <v>0</v>
      </c>
      <c r="J8" s="22">
        <v>0</v>
      </c>
      <c r="K8" s="21" t="str">
        <f t="shared" ref="K8:K14" si="2">IF(N8=TRUE,"V","X")</f>
        <v>V</v>
      </c>
      <c r="L8" s="48"/>
      <c r="M8" s="90" t="s">
        <v>348</v>
      </c>
      <c r="N8" s="173" t="b">
        <f t="shared" ref="N8:N14" si="3">AND(J8+I8-H8&gt;-0.01,J8+I8-H8&lt;0.01)</f>
        <v>1</v>
      </c>
      <c r="O8" s="2"/>
    </row>
    <row r="9" spans="1:15" ht="15.75" thickBot="1" x14ac:dyDescent="0.3">
      <c r="A9" s="98"/>
      <c r="B9" s="43" t="s">
        <v>301</v>
      </c>
      <c r="C9" s="42"/>
      <c r="D9" s="42"/>
      <c r="E9" s="63" t="s">
        <v>4</v>
      </c>
      <c r="F9" s="62"/>
      <c r="G9" s="61">
        <f t="shared" si="0"/>
        <v>0</v>
      </c>
      <c r="H9" s="41">
        <f t="shared" si="1"/>
        <v>0</v>
      </c>
      <c r="I9" s="269">
        <f t="shared" ref="I9:I14" si="4">H9-J9</f>
        <v>0</v>
      </c>
      <c r="J9" s="51">
        <v>0</v>
      </c>
      <c r="K9" s="38" t="str">
        <f t="shared" si="2"/>
        <v>V</v>
      </c>
      <c r="L9" s="47"/>
      <c r="M9" s="291">
        <f>(F8+F9+F10)/100</f>
        <v>0</v>
      </c>
      <c r="N9" s="173" t="b">
        <f t="shared" si="3"/>
        <v>1</v>
      </c>
      <c r="O9" s="2"/>
    </row>
    <row r="10" spans="1:15" x14ac:dyDescent="0.25">
      <c r="A10" s="98"/>
      <c r="B10" s="43" t="s">
        <v>253</v>
      </c>
      <c r="C10" s="42"/>
      <c r="D10" s="42"/>
      <c r="E10" s="63" t="s">
        <v>4</v>
      </c>
      <c r="F10" s="62"/>
      <c r="G10" s="61">
        <f t="shared" si="0"/>
        <v>0</v>
      </c>
      <c r="H10" s="41">
        <f t="shared" si="1"/>
        <v>0</v>
      </c>
      <c r="I10" s="269">
        <f t="shared" si="4"/>
        <v>0</v>
      </c>
      <c r="J10" s="51">
        <v>0</v>
      </c>
      <c r="K10" s="38" t="str">
        <f t="shared" si="2"/>
        <v>V</v>
      </c>
      <c r="L10" s="47"/>
      <c r="M10" s="290"/>
      <c r="N10" s="2" t="b">
        <f t="shared" si="3"/>
        <v>1</v>
      </c>
      <c r="O10" s="2"/>
    </row>
    <row r="11" spans="1:15" x14ac:dyDescent="0.25">
      <c r="A11" s="98"/>
      <c r="B11" s="43" t="s">
        <v>252</v>
      </c>
      <c r="C11" s="42"/>
      <c r="D11" s="42"/>
      <c r="E11" s="63" t="s">
        <v>4</v>
      </c>
      <c r="F11" s="62"/>
      <c r="G11" s="61">
        <f t="shared" si="0"/>
        <v>0</v>
      </c>
      <c r="H11" s="41">
        <f t="shared" si="1"/>
        <v>0</v>
      </c>
      <c r="I11" s="269">
        <f t="shared" si="4"/>
        <v>0</v>
      </c>
      <c r="J11" s="51">
        <v>0</v>
      </c>
      <c r="K11" s="38" t="str">
        <f t="shared" si="2"/>
        <v>V</v>
      </c>
      <c r="L11" s="47"/>
      <c r="M11" s="11"/>
      <c r="N11" s="2" t="b">
        <f t="shared" si="3"/>
        <v>1</v>
      </c>
      <c r="O11" s="2"/>
    </row>
    <row r="12" spans="1:15" x14ac:dyDescent="0.25">
      <c r="A12" s="98"/>
      <c r="B12" s="43" t="s">
        <v>251</v>
      </c>
      <c r="C12" s="42"/>
      <c r="D12" s="42"/>
      <c r="E12" s="63" t="s">
        <v>4</v>
      </c>
      <c r="F12" s="62"/>
      <c r="G12" s="61">
        <f t="shared" si="0"/>
        <v>0</v>
      </c>
      <c r="H12" s="41">
        <f t="shared" si="1"/>
        <v>0</v>
      </c>
      <c r="I12" s="269">
        <f t="shared" si="4"/>
        <v>0</v>
      </c>
      <c r="J12" s="51">
        <v>0</v>
      </c>
      <c r="K12" s="38" t="str">
        <f t="shared" si="2"/>
        <v>V</v>
      </c>
      <c r="L12" s="47"/>
      <c r="M12" s="11"/>
      <c r="N12" s="2" t="b">
        <f t="shared" si="3"/>
        <v>1</v>
      </c>
      <c r="O12" s="2"/>
    </row>
    <row r="13" spans="1:15" x14ac:dyDescent="0.25">
      <c r="A13" s="98"/>
      <c r="B13" s="43" t="s">
        <v>250</v>
      </c>
      <c r="C13" s="42"/>
      <c r="D13" s="42"/>
      <c r="E13" s="63" t="s">
        <v>4</v>
      </c>
      <c r="F13" s="62"/>
      <c r="G13" s="61">
        <f t="shared" si="0"/>
        <v>0</v>
      </c>
      <c r="H13" s="41">
        <f t="shared" si="1"/>
        <v>0</v>
      </c>
      <c r="I13" s="269">
        <f t="shared" si="4"/>
        <v>0</v>
      </c>
      <c r="J13" s="51">
        <v>0</v>
      </c>
      <c r="K13" s="38" t="str">
        <f t="shared" si="2"/>
        <v>V</v>
      </c>
      <c r="L13" s="47"/>
      <c r="M13" s="11"/>
      <c r="N13" s="2" t="b">
        <f t="shared" si="3"/>
        <v>1</v>
      </c>
      <c r="O13" s="2"/>
    </row>
    <row r="14" spans="1:15" ht="15.75" thickBot="1" x14ac:dyDescent="0.3">
      <c r="A14" s="98"/>
      <c r="B14" s="20" t="s">
        <v>249</v>
      </c>
      <c r="C14" s="18"/>
      <c r="D14" s="18"/>
      <c r="E14" s="19" t="s">
        <v>4</v>
      </c>
      <c r="F14" s="60"/>
      <c r="G14" s="59">
        <f t="shared" si="0"/>
        <v>0</v>
      </c>
      <c r="H14" s="17">
        <f t="shared" si="1"/>
        <v>0</v>
      </c>
      <c r="I14" s="270">
        <f t="shared" si="4"/>
        <v>0</v>
      </c>
      <c r="J14" s="15">
        <v>0</v>
      </c>
      <c r="K14" s="14" t="str">
        <f t="shared" si="2"/>
        <v>V</v>
      </c>
      <c r="L14" s="55"/>
      <c r="M14" s="11"/>
      <c r="N14" s="2" t="b">
        <f t="shared" si="3"/>
        <v>1</v>
      </c>
      <c r="O14" s="2"/>
    </row>
    <row r="15" spans="1:15" ht="34.9" customHeight="1" thickBot="1" x14ac:dyDescent="0.3">
      <c r="A15" s="3"/>
      <c r="B15" s="138" t="s">
        <v>290</v>
      </c>
      <c r="C15" s="134"/>
      <c r="D15" s="134"/>
      <c r="E15" s="134"/>
      <c r="F15" s="134"/>
      <c r="G15" s="135"/>
      <c r="H15" s="132">
        <f>SUM(H8:H14)</f>
        <v>0</v>
      </c>
      <c r="I15" s="132">
        <f>SUM(I8:I14)</f>
        <v>0</v>
      </c>
      <c r="J15" s="137">
        <f>SUM(J8:J14)</f>
        <v>0</v>
      </c>
      <c r="K15" s="132" t="str">
        <f>IF(N14=TRUE,"V","X")</f>
        <v>V</v>
      </c>
      <c r="L15" s="11"/>
      <c r="N15" s="2"/>
      <c r="O15" s="2"/>
    </row>
    <row r="16" spans="1:15" x14ac:dyDescent="0.25">
      <c r="A16" s="100"/>
      <c r="B16" s="4"/>
      <c r="C16" s="4"/>
      <c r="D16" s="4"/>
      <c r="E16" s="4"/>
      <c r="F16" s="4"/>
      <c r="G16" s="4"/>
      <c r="H16" s="4"/>
      <c r="I16" s="4"/>
      <c r="J16" s="4"/>
      <c r="K16" s="4"/>
      <c r="N16" s="2"/>
      <c r="O16" s="2"/>
    </row>
    <row r="17" spans="1:15" x14ac:dyDescent="0.25">
      <c r="A17" s="3"/>
      <c r="B17" s="2"/>
      <c r="C17" s="2"/>
      <c r="D17" s="2"/>
      <c r="E17" s="2"/>
      <c r="F17" s="2"/>
      <c r="G17" s="2"/>
      <c r="H17" s="2"/>
      <c r="I17" s="2"/>
      <c r="L17" s="2"/>
      <c r="N17" s="2"/>
      <c r="O17" s="2"/>
    </row>
    <row r="18" spans="1:15" ht="26.25" x14ac:dyDescent="0.25">
      <c r="A18" s="3"/>
      <c r="B18" s="6" t="s">
        <v>291</v>
      </c>
      <c r="C18" s="2"/>
      <c r="D18" s="2"/>
      <c r="E18" s="2"/>
      <c r="F18" s="2"/>
      <c r="G18" s="2"/>
      <c r="H18" s="2"/>
      <c r="I18" s="2"/>
      <c r="J18" s="2"/>
      <c r="K18" s="2"/>
      <c r="L18" s="6"/>
      <c r="N18" s="2"/>
      <c r="O18" s="2"/>
    </row>
    <row r="19" spans="1:15" ht="23.25" x14ac:dyDescent="0.25">
      <c r="A19" s="3"/>
      <c r="B19" s="45" t="s">
        <v>247</v>
      </c>
      <c r="C19" s="2"/>
      <c r="D19" s="2"/>
      <c r="E19" s="2"/>
      <c r="F19" s="2"/>
      <c r="G19" s="2"/>
      <c r="H19" s="2"/>
      <c r="I19" s="2"/>
      <c r="J19" s="2"/>
      <c r="K19" s="2"/>
      <c r="L19" s="57"/>
      <c r="N19" s="2"/>
      <c r="O19" s="2"/>
    </row>
    <row r="20" spans="1:15" ht="16.5" thickBot="1" x14ac:dyDescent="0.3">
      <c r="A20" s="101"/>
      <c r="B20" s="27" t="s">
        <v>246</v>
      </c>
      <c r="C20" s="10"/>
      <c r="D20" s="10"/>
      <c r="E20" s="10"/>
      <c r="F20" s="10"/>
      <c r="G20" s="10"/>
      <c r="H20" s="10"/>
      <c r="I20" s="10"/>
      <c r="J20" s="10"/>
      <c r="K20" s="10"/>
      <c r="L20" s="27"/>
      <c r="N20" s="2"/>
      <c r="O20" s="2"/>
    </row>
    <row r="21" spans="1:15" x14ac:dyDescent="0.25">
      <c r="A21" s="98"/>
      <c r="B21" s="26" t="s">
        <v>245</v>
      </c>
      <c r="C21" s="25"/>
      <c r="D21" s="25"/>
      <c r="E21" s="25"/>
      <c r="F21" s="25"/>
      <c r="G21" s="22">
        <v>0</v>
      </c>
      <c r="H21" s="24">
        <f t="shared" ref="H21:H50" si="5">F21*G21</f>
        <v>0</v>
      </c>
      <c r="I21" s="268">
        <f t="shared" ref="I21:I50" si="6">H21-J21</f>
        <v>0</v>
      </c>
      <c r="J21" s="22">
        <v>0</v>
      </c>
      <c r="K21" s="21" t="str">
        <f t="shared" ref="K21:K50" si="7">IF(AND(N21=TRUE,O21=1),"V","X")</f>
        <v>V</v>
      </c>
      <c r="L21" s="48"/>
      <c r="M21" s="11"/>
      <c r="N21" s="2" t="b">
        <f t="shared" ref="N21:N50" si="8">AND(J21+I21-H21&gt;-0.01,J21+I21-H21&lt;0.01)</f>
        <v>1</v>
      </c>
      <c r="O21" s="2">
        <f t="shared" ref="O21:O50" si="9">IF(AND(H21=0,E21=""),1,IF(AND(H21&gt;0,E21&lt;&gt;""),1,0))</f>
        <v>1</v>
      </c>
    </row>
    <row r="22" spans="1:15" x14ac:dyDescent="0.25">
      <c r="A22" s="98"/>
      <c r="B22" s="43" t="s">
        <v>244</v>
      </c>
      <c r="C22" s="42"/>
      <c r="D22" s="42"/>
      <c r="E22" s="42"/>
      <c r="F22" s="42"/>
      <c r="G22" s="39">
        <v>0</v>
      </c>
      <c r="H22" s="41">
        <f t="shared" si="5"/>
        <v>0</v>
      </c>
      <c r="I22" s="269">
        <f t="shared" si="6"/>
        <v>0</v>
      </c>
      <c r="J22" s="39">
        <v>0</v>
      </c>
      <c r="K22" s="38" t="str">
        <f t="shared" si="7"/>
        <v>V</v>
      </c>
      <c r="L22" s="47"/>
      <c r="M22" s="11"/>
      <c r="N22" s="2" t="b">
        <f t="shared" si="8"/>
        <v>1</v>
      </c>
      <c r="O22" s="2">
        <f t="shared" si="9"/>
        <v>1</v>
      </c>
    </row>
    <row r="23" spans="1:15" x14ac:dyDescent="0.25">
      <c r="A23" s="98"/>
      <c r="B23" s="43" t="s">
        <v>243</v>
      </c>
      <c r="C23" s="42"/>
      <c r="D23" s="42"/>
      <c r="E23" s="42"/>
      <c r="F23" s="42"/>
      <c r="G23" s="39">
        <v>0</v>
      </c>
      <c r="H23" s="41">
        <f t="shared" si="5"/>
        <v>0</v>
      </c>
      <c r="I23" s="269">
        <f t="shared" si="6"/>
        <v>0</v>
      </c>
      <c r="J23" s="39">
        <v>0</v>
      </c>
      <c r="K23" s="38" t="str">
        <f t="shared" si="7"/>
        <v>V</v>
      </c>
      <c r="L23" s="47"/>
      <c r="M23" s="11"/>
      <c r="N23" s="2" t="b">
        <f t="shared" si="8"/>
        <v>1</v>
      </c>
      <c r="O23" s="2">
        <f t="shared" si="9"/>
        <v>1</v>
      </c>
    </row>
    <row r="24" spans="1:15" x14ac:dyDescent="0.25">
      <c r="A24" s="98"/>
      <c r="B24" s="43" t="s">
        <v>242</v>
      </c>
      <c r="C24" s="42"/>
      <c r="D24" s="42"/>
      <c r="E24" s="42"/>
      <c r="F24" s="42"/>
      <c r="G24" s="39">
        <v>0</v>
      </c>
      <c r="H24" s="41">
        <f t="shared" si="5"/>
        <v>0</v>
      </c>
      <c r="I24" s="269">
        <f t="shared" si="6"/>
        <v>0</v>
      </c>
      <c r="J24" s="39">
        <v>0</v>
      </c>
      <c r="K24" s="38" t="str">
        <f t="shared" si="7"/>
        <v>V</v>
      </c>
      <c r="L24" s="47"/>
      <c r="M24" s="11"/>
      <c r="N24" s="2" t="b">
        <f t="shared" si="8"/>
        <v>1</v>
      </c>
      <c r="O24" s="2">
        <f t="shared" si="9"/>
        <v>1</v>
      </c>
    </row>
    <row r="25" spans="1:15" x14ac:dyDescent="0.25">
      <c r="A25" s="98"/>
      <c r="B25" s="43" t="s">
        <v>241</v>
      </c>
      <c r="C25" s="42"/>
      <c r="D25" s="42"/>
      <c r="E25" s="42"/>
      <c r="F25" s="42"/>
      <c r="G25" s="39">
        <v>0</v>
      </c>
      <c r="H25" s="41">
        <f t="shared" si="5"/>
        <v>0</v>
      </c>
      <c r="I25" s="269">
        <f t="shared" si="6"/>
        <v>0</v>
      </c>
      <c r="J25" s="39">
        <v>0</v>
      </c>
      <c r="K25" s="38" t="str">
        <f t="shared" si="7"/>
        <v>V</v>
      </c>
      <c r="L25" s="47"/>
      <c r="M25" s="11"/>
      <c r="N25" s="2" t="b">
        <f t="shared" si="8"/>
        <v>1</v>
      </c>
      <c r="O25" s="2">
        <f t="shared" si="9"/>
        <v>1</v>
      </c>
    </row>
    <row r="26" spans="1:15" x14ac:dyDescent="0.25">
      <c r="A26" s="98"/>
      <c r="B26" s="43" t="s">
        <v>239</v>
      </c>
      <c r="C26" s="42"/>
      <c r="D26" s="42"/>
      <c r="E26" s="42"/>
      <c r="F26" s="42"/>
      <c r="G26" s="39">
        <v>0</v>
      </c>
      <c r="H26" s="41">
        <f t="shared" si="5"/>
        <v>0</v>
      </c>
      <c r="I26" s="269">
        <f t="shared" si="6"/>
        <v>0</v>
      </c>
      <c r="J26" s="39">
        <v>0</v>
      </c>
      <c r="K26" s="38" t="str">
        <f t="shared" si="7"/>
        <v>V</v>
      </c>
      <c r="L26" s="47"/>
      <c r="M26" s="11"/>
      <c r="N26" s="2" t="b">
        <f t="shared" si="8"/>
        <v>1</v>
      </c>
      <c r="O26" s="2">
        <f t="shared" si="9"/>
        <v>1</v>
      </c>
    </row>
    <row r="27" spans="1:15" x14ac:dyDescent="0.25">
      <c r="A27" s="98"/>
      <c r="B27" s="43" t="s">
        <v>238</v>
      </c>
      <c r="C27" s="42"/>
      <c r="D27" s="42"/>
      <c r="E27" s="42"/>
      <c r="F27" s="42"/>
      <c r="G27" s="39">
        <v>0</v>
      </c>
      <c r="H27" s="41">
        <f t="shared" si="5"/>
        <v>0</v>
      </c>
      <c r="I27" s="269">
        <f t="shared" si="6"/>
        <v>0</v>
      </c>
      <c r="J27" s="39">
        <v>0</v>
      </c>
      <c r="K27" s="38" t="str">
        <f t="shared" si="7"/>
        <v>V</v>
      </c>
      <c r="L27" s="47"/>
      <c r="M27" s="11"/>
      <c r="N27" s="2" t="b">
        <f t="shared" si="8"/>
        <v>1</v>
      </c>
      <c r="O27" s="2">
        <f t="shared" si="9"/>
        <v>1</v>
      </c>
    </row>
    <row r="28" spans="1:15" x14ac:dyDescent="0.25">
      <c r="A28" s="98"/>
      <c r="B28" s="43" t="s">
        <v>237</v>
      </c>
      <c r="C28" s="42"/>
      <c r="D28" s="42"/>
      <c r="E28" s="42"/>
      <c r="F28" s="42"/>
      <c r="G28" s="39">
        <v>0</v>
      </c>
      <c r="H28" s="41">
        <f t="shared" si="5"/>
        <v>0</v>
      </c>
      <c r="I28" s="269">
        <f t="shared" si="6"/>
        <v>0</v>
      </c>
      <c r="J28" s="39">
        <v>0</v>
      </c>
      <c r="K28" s="38" t="str">
        <f t="shared" si="7"/>
        <v>V</v>
      </c>
      <c r="L28" s="47"/>
      <c r="M28" s="102"/>
      <c r="N28" s="2" t="b">
        <f t="shared" si="8"/>
        <v>1</v>
      </c>
      <c r="O28" s="2">
        <f t="shared" si="9"/>
        <v>1</v>
      </c>
    </row>
    <row r="29" spans="1:15" x14ac:dyDescent="0.25">
      <c r="A29" s="98"/>
      <c r="B29" s="43" t="s">
        <v>236</v>
      </c>
      <c r="C29" s="42"/>
      <c r="D29" s="42"/>
      <c r="E29" s="42"/>
      <c r="F29" s="42"/>
      <c r="G29" s="39">
        <v>0</v>
      </c>
      <c r="H29" s="41">
        <f t="shared" si="5"/>
        <v>0</v>
      </c>
      <c r="I29" s="269">
        <f t="shared" si="6"/>
        <v>0</v>
      </c>
      <c r="J29" s="39">
        <v>0</v>
      </c>
      <c r="K29" s="38" t="str">
        <f t="shared" si="7"/>
        <v>V</v>
      </c>
      <c r="L29" s="47"/>
      <c r="M29" s="102"/>
      <c r="N29" s="2" t="b">
        <f t="shared" si="8"/>
        <v>1</v>
      </c>
      <c r="O29" s="2">
        <f t="shared" si="9"/>
        <v>1</v>
      </c>
    </row>
    <row r="30" spans="1:15" x14ac:dyDescent="0.25">
      <c r="A30" s="98"/>
      <c r="B30" s="43" t="s">
        <v>235</v>
      </c>
      <c r="C30" s="42"/>
      <c r="D30" s="42"/>
      <c r="E30" s="42"/>
      <c r="F30" s="42"/>
      <c r="G30" s="39">
        <v>0</v>
      </c>
      <c r="H30" s="41">
        <f t="shared" si="5"/>
        <v>0</v>
      </c>
      <c r="I30" s="269">
        <f t="shared" si="6"/>
        <v>0</v>
      </c>
      <c r="J30" s="39">
        <v>0</v>
      </c>
      <c r="K30" s="38" t="str">
        <f t="shared" si="7"/>
        <v>V</v>
      </c>
      <c r="L30" s="47"/>
      <c r="M30" s="102"/>
      <c r="N30" s="2" t="b">
        <f t="shared" si="8"/>
        <v>1</v>
      </c>
      <c r="O30" s="2">
        <f t="shared" si="9"/>
        <v>1</v>
      </c>
    </row>
    <row r="31" spans="1:15" x14ac:dyDescent="0.25">
      <c r="A31" s="98"/>
      <c r="B31" s="43" t="s">
        <v>234</v>
      </c>
      <c r="C31" s="42"/>
      <c r="D31" s="42"/>
      <c r="E31" s="42"/>
      <c r="F31" s="42"/>
      <c r="G31" s="39">
        <v>0</v>
      </c>
      <c r="H31" s="41">
        <f t="shared" si="5"/>
        <v>0</v>
      </c>
      <c r="I31" s="269">
        <f t="shared" si="6"/>
        <v>0</v>
      </c>
      <c r="J31" s="39">
        <v>0</v>
      </c>
      <c r="K31" s="38" t="str">
        <f t="shared" si="7"/>
        <v>V</v>
      </c>
      <c r="L31" s="47"/>
      <c r="M31" s="11"/>
      <c r="N31" s="2" t="b">
        <f t="shared" si="8"/>
        <v>1</v>
      </c>
      <c r="O31" s="2">
        <f t="shared" si="9"/>
        <v>1</v>
      </c>
    </row>
    <row r="32" spans="1:15" x14ac:dyDescent="0.25">
      <c r="A32" s="98"/>
      <c r="B32" s="43" t="s">
        <v>233</v>
      </c>
      <c r="C32" s="42"/>
      <c r="D32" s="42"/>
      <c r="E32" s="42"/>
      <c r="F32" s="42"/>
      <c r="G32" s="39">
        <v>0</v>
      </c>
      <c r="H32" s="41">
        <f t="shared" si="5"/>
        <v>0</v>
      </c>
      <c r="I32" s="269">
        <f t="shared" si="6"/>
        <v>0</v>
      </c>
      <c r="J32" s="39">
        <v>0</v>
      </c>
      <c r="K32" s="38" t="str">
        <f t="shared" si="7"/>
        <v>V</v>
      </c>
      <c r="L32" s="47"/>
      <c r="M32" s="11"/>
      <c r="N32" s="2" t="b">
        <f t="shared" si="8"/>
        <v>1</v>
      </c>
      <c r="O32" s="2">
        <f t="shared" si="9"/>
        <v>1</v>
      </c>
    </row>
    <row r="33" spans="1:15" x14ac:dyDescent="0.25">
      <c r="A33" s="98"/>
      <c r="B33" s="43" t="s">
        <v>232</v>
      </c>
      <c r="C33" s="42"/>
      <c r="D33" s="42"/>
      <c r="E33" s="42"/>
      <c r="F33" s="42"/>
      <c r="G33" s="39">
        <v>0</v>
      </c>
      <c r="H33" s="41">
        <f t="shared" si="5"/>
        <v>0</v>
      </c>
      <c r="I33" s="269">
        <f t="shared" si="6"/>
        <v>0</v>
      </c>
      <c r="J33" s="39">
        <v>0</v>
      </c>
      <c r="K33" s="38" t="str">
        <f t="shared" si="7"/>
        <v>V</v>
      </c>
      <c r="L33" s="47"/>
      <c r="M33" s="11"/>
      <c r="N33" s="2" t="b">
        <f t="shared" si="8"/>
        <v>1</v>
      </c>
      <c r="O33" s="2">
        <f t="shared" si="9"/>
        <v>1</v>
      </c>
    </row>
    <row r="34" spans="1:15" x14ac:dyDescent="0.25">
      <c r="A34" s="98"/>
      <c r="B34" s="43" t="s">
        <v>231</v>
      </c>
      <c r="C34" s="42"/>
      <c r="D34" s="42"/>
      <c r="E34" s="42"/>
      <c r="F34" s="42"/>
      <c r="G34" s="39">
        <v>0</v>
      </c>
      <c r="H34" s="41">
        <f t="shared" si="5"/>
        <v>0</v>
      </c>
      <c r="I34" s="269">
        <f t="shared" si="6"/>
        <v>0</v>
      </c>
      <c r="J34" s="39">
        <v>0</v>
      </c>
      <c r="K34" s="38" t="str">
        <f t="shared" si="7"/>
        <v>V</v>
      </c>
      <c r="L34" s="47"/>
      <c r="M34" s="11"/>
      <c r="N34" s="2" t="b">
        <f t="shared" si="8"/>
        <v>1</v>
      </c>
      <c r="O34" s="2">
        <f t="shared" si="9"/>
        <v>1</v>
      </c>
    </row>
    <row r="35" spans="1:15" x14ac:dyDescent="0.25">
      <c r="A35" s="98"/>
      <c r="B35" s="43" t="s">
        <v>230</v>
      </c>
      <c r="C35" s="42"/>
      <c r="D35" s="42"/>
      <c r="E35" s="42"/>
      <c r="F35" s="42"/>
      <c r="G35" s="39">
        <v>0</v>
      </c>
      <c r="H35" s="41">
        <f t="shared" si="5"/>
        <v>0</v>
      </c>
      <c r="I35" s="269">
        <f t="shared" si="6"/>
        <v>0</v>
      </c>
      <c r="J35" s="39">
        <v>0</v>
      </c>
      <c r="K35" s="38" t="str">
        <f t="shared" si="7"/>
        <v>V</v>
      </c>
      <c r="L35" s="47"/>
      <c r="M35" s="11"/>
      <c r="N35" s="2" t="b">
        <f t="shared" si="8"/>
        <v>1</v>
      </c>
      <c r="O35" s="2">
        <f t="shared" si="9"/>
        <v>1</v>
      </c>
    </row>
    <row r="36" spans="1:15" x14ac:dyDescent="0.25">
      <c r="A36" s="98"/>
      <c r="B36" s="43" t="s">
        <v>229</v>
      </c>
      <c r="C36" s="42"/>
      <c r="D36" s="42"/>
      <c r="E36" s="42"/>
      <c r="F36" s="42"/>
      <c r="G36" s="39">
        <v>0</v>
      </c>
      <c r="H36" s="41">
        <f t="shared" si="5"/>
        <v>0</v>
      </c>
      <c r="I36" s="269">
        <f t="shared" si="6"/>
        <v>0</v>
      </c>
      <c r="J36" s="39">
        <v>0</v>
      </c>
      <c r="K36" s="38" t="str">
        <f t="shared" si="7"/>
        <v>V</v>
      </c>
      <c r="L36" s="47"/>
      <c r="M36" s="11"/>
      <c r="N36" s="2" t="b">
        <f t="shared" si="8"/>
        <v>1</v>
      </c>
      <c r="O36" s="2">
        <f t="shared" si="9"/>
        <v>1</v>
      </c>
    </row>
    <row r="37" spans="1:15" x14ac:dyDescent="0.25">
      <c r="A37" s="98"/>
      <c r="B37" s="43" t="s">
        <v>228</v>
      </c>
      <c r="C37" s="42"/>
      <c r="D37" s="42"/>
      <c r="E37" s="42"/>
      <c r="F37" s="42"/>
      <c r="G37" s="39">
        <v>0</v>
      </c>
      <c r="H37" s="41">
        <f t="shared" si="5"/>
        <v>0</v>
      </c>
      <c r="I37" s="269">
        <f t="shared" si="6"/>
        <v>0</v>
      </c>
      <c r="J37" s="39">
        <v>0</v>
      </c>
      <c r="K37" s="38" t="str">
        <f t="shared" si="7"/>
        <v>V</v>
      </c>
      <c r="L37" s="47"/>
      <c r="M37" s="11"/>
      <c r="N37" s="2" t="b">
        <f t="shared" si="8"/>
        <v>1</v>
      </c>
      <c r="O37" s="2">
        <f t="shared" si="9"/>
        <v>1</v>
      </c>
    </row>
    <row r="38" spans="1:15" x14ac:dyDescent="0.25">
      <c r="A38" s="98"/>
      <c r="B38" s="43" t="s">
        <v>227</v>
      </c>
      <c r="C38" s="42"/>
      <c r="D38" s="42"/>
      <c r="E38" s="42"/>
      <c r="F38" s="42"/>
      <c r="G38" s="39">
        <v>0</v>
      </c>
      <c r="H38" s="41">
        <f t="shared" si="5"/>
        <v>0</v>
      </c>
      <c r="I38" s="269">
        <f t="shared" si="6"/>
        <v>0</v>
      </c>
      <c r="J38" s="39">
        <v>0</v>
      </c>
      <c r="K38" s="38" t="str">
        <f t="shared" si="7"/>
        <v>V</v>
      </c>
      <c r="L38" s="47"/>
      <c r="M38" s="11"/>
      <c r="N38" s="2" t="b">
        <f t="shared" si="8"/>
        <v>1</v>
      </c>
      <c r="O38" s="2">
        <f t="shared" si="9"/>
        <v>1</v>
      </c>
    </row>
    <row r="39" spans="1:15" x14ac:dyDescent="0.25">
      <c r="A39" s="98"/>
      <c r="B39" s="43" t="s">
        <v>226</v>
      </c>
      <c r="C39" s="42"/>
      <c r="D39" s="42"/>
      <c r="E39" s="42"/>
      <c r="F39" s="42"/>
      <c r="G39" s="39">
        <v>0</v>
      </c>
      <c r="H39" s="41">
        <f t="shared" si="5"/>
        <v>0</v>
      </c>
      <c r="I39" s="269">
        <f t="shared" si="6"/>
        <v>0</v>
      </c>
      <c r="J39" s="39">
        <v>0</v>
      </c>
      <c r="K39" s="38" t="str">
        <f t="shared" si="7"/>
        <v>V</v>
      </c>
      <c r="L39" s="47"/>
      <c r="M39" s="11"/>
      <c r="N39" s="2" t="b">
        <f t="shared" si="8"/>
        <v>1</v>
      </c>
      <c r="O39" s="2">
        <f t="shared" si="9"/>
        <v>1</v>
      </c>
    </row>
    <row r="40" spans="1:15" x14ac:dyDescent="0.25">
      <c r="A40" s="98"/>
      <c r="B40" s="43" t="s">
        <v>225</v>
      </c>
      <c r="C40" s="42"/>
      <c r="D40" s="42"/>
      <c r="E40" s="42"/>
      <c r="F40" s="42"/>
      <c r="G40" s="39">
        <v>0</v>
      </c>
      <c r="H40" s="41">
        <f t="shared" si="5"/>
        <v>0</v>
      </c>
      <c r="I40" s="269">
        <f t="shared" si="6"/>
        <v>0</v>
      </c>
      <c r="J40" s="39">
        <v>0</v>
      </c>
      <c r="K40" s="38" t="str">
        <f t="shared" si="7"/>
        <v>V</v>
      </c>
      <c r="L40" s="47"/>
      <c r="M40" s="11"/>
      <c r="N40" s="2" t="b">
        <f t="shared" si="8"/>
        <v>1</v>
      </c>
      <c r="O40" s="2">
        <f t="shared" si="9"/>
        <v>1</v>
      </c>
    </row>
    <row r="41" spans="1:15" x14ac:dyDescent="0.25">
      <c r="A41" s="98"/>
      <c r="B41" s="43" t="s">
        <v>224</v>
      </c>
      <c r="C41" s="42"/>
      <c r="D41" s="42"/>
      <c r="E41" s="42"/>
      <c r="F41" s="42"/>
      <c r="G41" s="39">
        <v>0</v>
      </c>
      <c r="H41" s="41">
        <f t="shared" si="5"/>
        <v>0</v>
      </c>
      <c r="I41" s="269">
        <f t="shared" si="6"/>
        <v>0</v>
      </c>
      <c r="J41" s="39">
        <v>0</v>
      </c>
      <c r="K41" s="38" t="str">
        <f t="shared" si="7"/>
        <v>V</v>
      </c>
      <c r="L41" s="47"/>
      <c r="M41" s="11"/>
      <c r="N41" s="2" t="b">
        <f t="shared" si="8"/>
        <v>1</v>
      </c>
      <c r="O41" s="2">
        <f t="shared" si="9"/>
        <v>1</v>
      </c>
    </row>
    <row r="42" spans="1:15" x14ac:dyDescent="0.25">
      <c r="A42" s="98"/>
      <c r="B42" s="43" t="s">
        <v>223</v>
      </c>
      <c r="C42" s="42"/>
      <c r="D42" s="42"/>
      <c r="E42" s="42"/>
      <c r="F42" s="42"/>
      <c r="G42" s="39">
        <v>0</v>
      </c>
      <c r="H42" s="41">
        <f t="shared" si="5"/>
        <v>0</v>
      </c>
      <c r="I42" s="269">
        <f t="shared" si="6"/>
        <v>0</v>
      </c>
      <c r="J42" s="39">
        <v>0</v>
      </c>
      <c r="K42" s="38" t="str">
        <f t="shared" si="7"/>
        <v>V</v>
      </c>
      <c r="L42" s="47"/>
      <c r="M42" s="11"/>
      <c r="N42" s="2" t="b">
        <f t="shared" si="8"/>
        <v>1</v>
      </c>
      <c r="O42" s="2">
        <f t="shared" si="9"/>
        <v>1</v>
      </c>
    </row>
    <row r="43" spans="1:15" x14ac:dyDescent="0.25">
      <c r="A43" s="98"/>
      <c r="B43" s="43" t="s">
        <v>222</v>
      </c>
      <c r="C43" s="42"/>
      <c r="D43" s="42"/>
      <c r="E43" s="42"/>
      <c r="F43" s="42"/>
      <c r="G43" s="39">
        <v>0</v>
      </c>
      <c r="H43" s="41">
        <f t="shared" si="5"/>
        <v>0</v>
      </c>
      <c r="I43" s="269">
        <f t="shared" si="6"/>
        <v>0</v>
      </c>
      <c r="J43" s="39">
        <v>0</v>
      </c>
      <c r="K43" s="38" t="str">
        <f t="shared" si="7"/>
        <v>V</v>
      </c>
      <c r="L43" s="47"/>
      <c r="M43" s="11"/>
      <c r="N43" s="2" t="b">
        <f t="shared" si="8"/>
        <v>1</v>
      </c>
      <c r="O43" s="2">
        <f t="shared" si="9"/>
        <v>1</v>
      </c>
    </row>
    <row r="44" spans="1:15" x14ac:dyDescent="0.25">
      <c r="A44" s="98"/>
      <c r="B44" s="43" t="s">
        <v>221</v>
      </c>
      <c r="C44" s="42"/>
      <c r="D44" s="42"/>
      <c r="E44" s="42"/>
      <c r="F44" s="42"/>
      <c r="G44" s="39">
        <v>0</v>
      </c>
      <c r="H44" s="41">
        <f t="shared" si="5"/>
        <v>0</v>
      </c>
      <c r="I44" s="269">
        <f t="shared" si="6"/>
        <v>0</v>
      </c>
      <c r="J44" s="39">
        <v>0</v>
      </c>
      <c r="K44" s="38" t="str">
        <f t="shared" si="7"/>
        <v>V</v>
      </c>
      <c r="L44" s="47"/>
      <c r="M44" s="11"/>
      <c r="N44" s="2" t="b">
        <f t="shared" si="8"/>
        <v>1</v>
      </c>
      <c r="O44" s="2">
        <f t="shared" si="9"/>
        <v>1</v>
      </c>
    </row>
    <row r="45" spans="1:15" x14ac:dyDescent="0.25">
      <c r="A45" s="98"/>
      <c r="B45" s="43" t="s">
        <v>220</v>
      </c>
      <c r="C45" s="42"/>
      <c r="D45" s="42"/>
      <c r="E45" s="42"/>
      <c r="F45" s="42"/>
      <c r="G45" s="39">
        <v>0</v>
      </c>
      <c r="H45" s="41">
        <f t="shared" si="5"/>
        <v>0</v>
      </c>
      <c r="I45" s="269">
        <f t="shared" si="6"/>
        <v>0</v>
      </c>
      <c r="J45" s="39">
        <v>0</v>
      </c>
      <c r="K45" s="38" t="str">
        <f t="shared" si="7"/>
        <v>V</v>
      </c>
      <c r="L45" s="47"/>
      <c r="M45" s="11"/>
      <c r="N45" s="2" t="b">
        <f t="shared" si="8"/>
        <v>1</v>
      </c>
      <c r="O45" s="2">
        <f t="shared" si="9"/>
        <v>1</v>
      </c>
    </row>
    <row r="46" spans="1:15" x14ac:dyDescent="0.25">
      <c r="A46" s="98"/>
      <c r="B46" s="43" t="s">
        <v>219</v>
      </c>
      <c r="C46" s="42"/>
      <c r="D46" s="42"/>
      <c r="E46" s="42"/>
      <c r="F46" s="42"/>
      <c r="G46" s="39">
        <v>0</v>
      </c>
      <c r="H46" s="41">
        <f t="shared" si="5"/>
        <v>0</v>
      </c>
      <c r="I46" s="269">
        <f t="shared" si="6"/>
        <v>0</v>
      </c>
      <c r="J46" s="39">
        <v>0</v>
      </c>
      <c r="K46" s="38" t="str">
        <f t="shared" si="7"/>
        <v>V</v>
      </c>
      <c r="L46" s="47"/>
      <c r="M46" s="11"/>
      <c r="N46" s="2" t="b">
        <f t="shared" si="8"/>
        <v>1</v>
      </c>
      <c r="O46" s="2">
        <f t="shared" si="9"/>
        <v>1</v>
      </c>
    </row>
    <row r="47" spans="1:15" x14ac:dyDescent="0.25">
      <c r="A47" s="98"/>
      <c r="B47" s="43" t="s">
        <v>218</v>
      </c>
      <c r="C47" s="42"/>
      <c r="D47" s="42"/>
      <c r="E47" s="42"/>
      <c r="F47" s="42"/>
      <c r="G47" s="39">
        <v>0</v>
      </c>
      <c r="H47" s="41">
        <f t="shared" si="5"/>
        <v>0</v>
      </c>
      <c r="I47" s="269">
        <f t="shared" si="6"/>
        <v>0</v>
      </c>
      <c r="J47" s="39">
        <v>0</v>
      </c>
      <c r="K47" s="38" t="str">
        <f t="shared" si="7"/>
        <v>V</v>
      </c>
      <c r="L47" s="47"/>
      <c r="M47" s="11"/>
      <c r="N47" s="2" t="b">
        <f t="shared" si="8"/>
        <v>1</v>
      </c>
      <c r="O47" s="2">
        <f t="shared" si="9"/>
        <v>1</v>
      </c>
    </row>
    <row r="48" spans="1:15" x14ac:dyDescent="0.25">
      <c r="A48" s="98"/>
      <c r="B48" s="20" t="s">
        <v>217</v>
      </c>
      <c r="C48" s="18"/>
      <c r="D48" s="18"/>
      <c r="E48" s="42"/>
      <c r="F48" s="18"/>
      <c r="G48" s="15">
        <v>0</v>
      </c>
      <c r="H48" s="17">
        <f t="shared" si="5"/>
        <v>0</v>
      </c>
      <c r="I48" s="270">
        <f t="shared" si="6"/>
        <v>0</v>
      </c>
      <c r="J48" s="15">
        <v>0</v>
      </c>
      <c r="K48" s="38" t="str">
        <f t="shared" si="7"/>
        <v>V</v>
      </c>
      <c r="L48" s="46"/>
      <c r="M48" s="11"/>
      <c r="N48" s="2" t="b">
        <f t="shared" si="8"/>
        <v>1</v>
      </c>
      <c r="O48" s="2">
        <f t="shared" si="9"/>
        <v>1</v>
      </c>
    </row>
    <row r="49" spans="1:15" x14ac:dyDescent="0.25">
      <c r="A49" s="98"/>
      <c r="B49" s="20" t="s">
        <v>216</v>
      </c>
      <c r="C49" s="18"/>
      <c r="D49" s="18"/>
      <c r="E49" s="42"/>
      <c r="F49" s="18"/>
      <c r="G49" s="15">
        <v>0</v>
      </c>
      <c r="H49" s="17">
        <f t="shared" si="5"/>
        <v>0</v>
      </c>
      <c r="I49" s="270">
        <f t="shared" si="6"/>
        <v>0</v>
      </c>
      <c r="J49" s="15">
        <v>0</v>
      </c>
      <c r="K49" s="38" t="str">
        <f t="shared" si="7"/>
        <v>V</v>
      </c>
      <c r="L49" s="46"/>
      <c r="M49" s="11"/>
      <c r="N49" s="2" t="b">
        <f t="shared" si="8"/>
        <v>1</v>
      </c>
      <c r="O49" s="2">
        <f t="shared" si="9"/>
        <v>1</v>
      </c>
    </row>
    <row r="50" spans="1:15" ht="15.75" thickBot="1" x14ac:dyDescent="0.3">
      <c r="A50" s="98"/>
      <c r="B50" s="20" t="s">
        <v>216</v>
      </c>
      <c r="C50" s="18"/>
      <c r="D50" s="18"/>
      <c r="E50" s="18"/>
      <c r="F50" s="18"/>
      <c r="G50" s="15">
        <v>0</v>
      </c>
      <c r="H50" s="17">
        <f t="shared" si="5"/>
        <v>0</v>
      </c>
      <c r="I50" s="270">
        <f t="shared" si="6"/>
        <v>0</v>
      </c>
      <c r="J50" s="15">
        <v>0</v>
      </c>
      <c r="K50" s="56" t="str">
        <f t="shared" si="7"/>
        <v>V</v>
      </c>
      <c r="L50" s="46"/>
      <c r="M50" s="11"/>
      <c r="N50" s="2" t="b">
        <f t="shared" si="8"/>
        <v>1</v>
      </c>
      <c r="O50" s="2">
        <f t="shared" si="9"/>
        <v>1</v>
      </c>
    </row>
    <row r="51" spans="1:15" ht="16.5" thickBot="1" x14ac:dyDescent="0.3">
      <c r="A51" s="98"/>
      <c r="B51" s="79" t="s">
        <v>215</v>
      </c>
      <c r="C51" s="80"/>
      <c r="D51" s="80"/>
      <c r="E51" s="80"/>
      <c r="F51" s="80"/>
      <c r="G51" s="81"/>
      <c r="H51" s="82">
        <f>SUM(H21:H50)</f>
        <v>0</v>
      </c>
      <c r="I51" s="83">
        <f>SUM(I21:I50)</f>
        <v>0</v>
      </c>
      <c r="J51" s="84">
        <f>SUM(J21:J50)</f>
        <v>0</v>
      </c>
      <c r="K51" s="85"/>
      <c r="L51" s="86"/>
      <c r="M51" s="11"/>
      <c r="N51" s="35"/>
      <c r="O51" s="35"/>
    </row>
    <row r="52" spans="1:15" x14ac:dyDescent="0.25">
      <c r="A52" s="100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N52" s="2"/>
      <c r="O52" s="2"/>
    </row>
    <row r="53" spans="1:15" ht="16.5" thickBot="1" x14ac:dyDescent="0.3">
      <c r="A53" s="101"/>
      <c r="B53" s="27" t="s">
        <v>214</v>
      </c>
      <c r="C53" s="10"/>
      <c r="D53" s="10"/>
      <c r="E53" s="10"/>
      <c r="F53" s="10"/>
      <c r="G53" s="10"/>
      <c r="H53" s="10"/>
      <c r="I53" s="10"/>
      <c r="J53" s="10"/>
      <c r="K53" s="10"/>
      <c r="L53" s="27"/>
      <c r="N53" s="2"/>
      <c r="O53" s="2"/>
    </row>
    <row r="54" spans="1:15" x14ac:dyDescent="0.25">
      <c r="A54" s="98"/>
      <c r="B54" s="26" t="s">
        <v>213</v>
      </c>
      <c r="C54" s="25"/>
      <c r="D54" s="25"/>
      <c r="E54" s="25"/>
      <c r="F54" s="25"/>
      <c r="G54" s="22">
        <v>0</v>
      </c>
      <c r="H54" s="24">
        <f t="shared" ref="H54:H62" si="10">F54*G54</f>
        <v>0</v>
      </c>
      <c r="I54" s="268">
        <f t="shared" ref="I54:I62" si="11">H54-J54</f>
        <v>0</v>
      </c>
      <c r="J54" s="22">
        <v>0</v>
      </c>
      <c r="K54" s="148" t="str">
        <f t="shared" ref="K54:K62" si="12">IF(AND(N54=TRUE,O54=1),"V","X")</f>
        <v>V</v>
      </c>
      <c r="L54" s="48"/>
      <c r="M54" s="11"/>
      <c r="N54" s="2" t="b">
        <f t="shared" ref="N54:N62" si="13">AND(J54+I54-H54&gt;-0.01,J54+I54-H54&lt;0.01)</f>
        <v>1</v>
      </c>
      <c r="O54" s="2">
        <f t="shared" ref="O54:O62" si="14">IF(AND(H54=0,E54=""),1,IF(AND(H54&gt;0,E54&lt;&gt;""),1,0))</f>
        <v>1</v>
      </c>
    </row>
    <row r="55" spans="1:15" x14ac:dyDescent="0.25">
      <c r="A55" s="98"/>
      <c r="B55" s="43" t="s">
        <v>212</v>
      </c>
      <c r="C55" s="42"/>
      <c r="D55" s="42"/>
      <c r="E55" s="42"/>
      <c r="F55" s="42"/>
      <c r="G55" s="39">
        <v>0</v>
      </c>
      <c r="H55" s="41">
        <f t="shared" si="10"/>
        <v>0</v>
      </c>
      <c r="I55" s="269">
        <f t="shared" si="11"/>
        <v>0</v>
      </c>
      <c r="J55" s="39">
        <v>0</v>
      </c>
      <c r="K55" s="221" t="str">
        <f t="shared" si="12"/>
        <v>V</v>
      </c>
      <c r="L55" s="47"/>
      <c r="M55" s="11"/>
      <c r="N55" s="2" t="b">
        <f t="shared" si="13"/>
        <v>1</v>
      </c>
      <c r="O55" s="2">
        <f t="shared" si="14"/>
        <v>1</v>
      </c>
    </row>
    <row r="56" spans="1:15" x14ac:dyDescent="0.25">
      <c r="A56" s="98"/>
      <c r="B56" s="43" t="s">
        <v>211</v>
      </c>
      <c r="C56" s="42"/>
      <c r="D56" s="42"/>
      <c r="E56" s="42"/>
      <c r="F56" s="42"/>
      <c r="G56" s="39">
        <v>0</v>
      </c>
      <c r="H56" s="41">
        <f t="shared" si="10"/>
        <v>0</v>
      </c>
      <c r="I56" s="269">
        <f t="shared" si="11"/>
        <v>0</v>
      </c>
      <c r="J56" s="39">
        <v>0</v>
      </c>
      <c r="K56" s="221" t="str">
        <f t="shared" si="12"/>
        <v>V</v>
      </c>
      <c r="L56" s="47"/>
      <c r="M56" s="11"/>
      <c r="N56" s="2" t="b">
        <f t="shared" si="13"/>
        <v>1</v>
      </c>
      <c r="O56" s="2">
        <f t="shared" si="14"/>
        <v>1</v>
      </c>
    </row>
    <row r="57" spans="1:15" x14ac:dyDescent="0.25">
      <c r="A57" s="98"/>
      <c r="B57" s="43" t="s">
        <v>210</v>
      </c>
      <c r="C57" s="42"/>
      <c r="D57" s="42"/>
      <c r="E57" s="42"/>
      <c r="F57" s="42"/>
      <c r="G57" s="39">
        <v>0</v>
      </c>
      <c r="H57" s="41">
        <f t="shared" si="10"/>
        <v>0</v>
      </c>
      <c r="I57" s="269">
        <f t="shared" si="11"/>
        <v>0</v>
      </c>
      <c r="J57" s="39">
        <v>0</v>
      </c>
      <c r="K57" s="221" t="str">
        <f t="shared" si="12"/>
        <v>V</v>
      </c>
      <c r="L57" s="47"/>
      <c r="M57" s="11"/>
      <c r="N57" s="2" t="b">
        <f t="shared" si="13"/>
        <v>1</v>
      </c>
      <c r="O57" s="2">
        <f t="shared" si="14"/>
        <v>1</v>
      </c>
    </row>
    <row r="58" spans="1:15" x14ac:dyDescent="0.25">
      <c r="A58" s="98"/>
      <c r="B58" s="43" t="s">
        <v>202</v>
      </c>
      <c r="C58" s="42"/>
      <c r="D58" s="42"/>
      <c r="E58" s="42"/>
      <c r="F58" s="42"/>
      <c r="G58" s="39">
        <v>0</v>
      </c>
      <c r="H58" s="41">
        <f t="shared" si="10"/>
        <v>0</v>
      </c>
      <c r="I58" s="269">
        <f t="shared" si="11"/>
        <v>0</v>
      </c>
      <c r="J58" s="39">
        <v>0</v>
      </c>
      <c r="K58" s="221" t="str">
        <f t="shared" si="12"/>
        <v>V</v>
      </c>
      <c r="L58" s="47"/>
      <c r="M58" s="11"/>
      <c r="N58" s="2" t="b">
        <f t="shared" si="13"/>
        <v>1</v>
      </c>
      <c r="O58" s="2">
        <f t="shared" si="14"/>
        <v>1</v>
      </c>
    </row>
    <row r="59" spans="1:15" x14ac:dyDescent="0.25">
      <c r="A59" s="98"/>
      <c r="B59" s="43" t="s">
        <v>209</v>
      </c>
      <c r="C59" s="42"/>
      <c r="D59" s="42"/>
      <c r="E59" s="42"/>
      <c r="F59" s="42"/>
      <c r="G59" s="39">
        <v>0</v>
      </c>
      <c r="H59" s="41">
        <f t="shared" si="10"/>
        <v>0</v>
      </c>
      <c r="I59" s="269">
        <f t="shared" si="11"/>
        <v>0</v>
      </c>
      <c r="J59" s="39">
        <v>0</v>
      </c>
      <c r="K59" s="221" t="str">
        <f t="shared" si="12"/>
        <v>V</v>
      </c>
      <c r="L59" s="47"/>
      <c r="M59" s="11"/>
      <c r="N59" s="2" t="b">
        <f t="shared" si="13"/>
        <v>1</v>
      </c>
      <c r="O59" s="2">
        <f t="shared" si="14"/>
        <v>1</v>
      </c>
    </row>
    <row r="60" spans="1:15" x14ac:dyDescent="0.25">
      <c r="A60" s="98"/>
      <c r="B60" s="20" t="s">
        <v>110</v>
      </c>
      <c r="C60" s="18"/>
      <c r="D60" s="18"/>
      <c r="E60" s="42"/>
      <c r="F60" s="18"/>
      <c r="G60" s="15">
        <v>0</v>
      </c>
      <c r="H60" s="17">
        <f t="shared" si="10"/>
        <v>0</v>
      </c>
      <c r="I60" s="270">
        <f t="shared" si="11"/>
        <v>0</v>
      </c>
      <c r="J60" s="15">
        <v>0</v>
      </c>
      <c r="K60" s="149" t="str">
        <f t="shared" si="12"/>
        <v>V</v>
      </c>
      <c r="L60" s="47"/>
      <c r="M60" s="11"/>
      <c r="N60" s="2" t="b">
        <f t="shared" si="13"/>
        <v>1</v>
      </c>
      <c r="O60" s="2">
        <f t="shared" si="14"/>
        <v>1</v>
      </c>
    </row>
    <row r="61" spans="1:15" x14ac:dyDescent="0.25">
      <c r="A61" s="98"/>
      <c r="B61" s="20" t="s">
        <v>296</v>
      </c>
      <c r="C61" s="18"/>
      <c r="D61" s="18"/>
      <c r="E61" s="42"/>
      <c r="F61" s="18"/>
      <c r="G61" s="15">
        <v>0</v>
      </c>
      <c r="H61" s="17">
        <f t="shared" si="10"/>
        <v>0</v>
      </c>
      <c r="I61" s="270">
        <f t="shared" si="11"/>
        <v>0</v>
      </c>
      <c r="J61" s="15">
        <v>0</v>
      </c>
      <c r="K61" s="149" t="str">
        <f t="shared" si="12"/>
        <v>V</v>
      </c>
      <c r="L61" s="47"/>
      <c r="M61" s="11"/>
      <c r="N61" s="2" t="b">
        <f t="shared" si="13"/>
        <v>1</v>
      </c>
      <c r="O61" s="2">
        <f t="shared" si="14"/>
        <v>1</v>
      </c>
    </row>
    <row r="62" spans="1:15" ht="15.75" thickBot="1" x14ac:dyDescent="0.3">
      <c r="A62" s="98"/>
      <c r="B62" s="20" t="s">
        <v>296</v>
      </c>
      <c r="C62" s="18"/>
      <c r="D62" s="18"/>
      <c r="E62" s="18"/>
      <c r="F62" s="18"/>
      <c r="G62" s="15">
        <v>0</v>
      </c>
      <c r="H62" s="17">
        <f t="shared" si="10"/>
        <v>0</v>
      </c>
      <c r="I62" s="270">
        <f t="shared" si="11"/>
        <v>0</v>
      </c>
      <c r="J62" s="15">
        <v>0</v>
      </c>
      <c r="K62" s="149" t="str">
        <f t="shared" si="12"/>
        <v>V</v>
      </c>
      <c r="L62" s="55"/>
      <c r="M62" s="11"/>
      <c r="N62" s="2" t="b">
        <f t="shared" si="13"/>
        <v>1</v>
      </c>
      <c r="O62" s="2">
        <f t="shared" si="14"/>
        <v>1</v>
      </c>
    </row>
    <row r="63" spans="1:15" ht="16.5" thickBot="1" x14ac:dyDescent="0.3">
      <c r="A63" s="98"/>
      <c r="B63" s="79" t="s">
        <v>208</v>
      </c>
      <c r="C63" s="80"/>
      <c r="D63" s="80"/>
      <c r="E63" s="80"/>
      <c r="F63" s="80"/>
      <c r="G63" s="81"/>
      <c r="H63" s="82">
        <f>SUM(H54:H62)</f>
        <v>0</v>
      </c>
      <c r="I63" s="83">
        <f>SUM(I54:I62)</f>
        <v>0</v>
      </c>
      <c r="J63" s="84">
        <f>SUM(J54:J62)</f>
        <v>0</v>
      </c>
      <c r="K63" s="85"/>
      <c r="L63" s="177"/>
      <c r="M63" s="11"/>
      <c r="N63" s="35"/>
      <c r="O63" s="35"/>
    </row>
    <row r="64" spans="1:15" x14ac:dyDescent="0.2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</row>
    <row r="65" spans="1:15" ht="16.5" thickBot="1" x14ac:dyDescent="0.3">
      <c r="A65" s="101"/>
      <c r="B65" s="27" t="s">
        <v>207</v>
      </c>
      <c r="C65" s="10"/>
      <c r="D65" s="10"/>
      <c r="E65" s="10"/>
      <c r="F65" s="10"/>
      <c r="G65" s="10"/>
      <c r="H65" s="10"/>
      <c r="I65" s="10"/>
      <c r="J65" s="10"/>
      <c r="K65" s="10"/>
      <c r="L65" s="27"/>
      <c r="N65" s="2"/>
      <c r="O65" s="2"/>
    </row>
    <row r="66" spans="1:15" x14ac:dyDescent="0.25">
      <c r="A66" s="98"/>
      <c r="B66" s="26" t="s">
        <v>206</v>
      </c>
      <c r="C66" s="25"/>
      <c r="D66" s="25"/>
      <c r="E66" s="25"/>
      <c r="F66" s="25"/>
      <c r="G66" s="22">
        <v>0</v>
      </c>
      <c r="H66" s="24">
        <f t="shared" ref="H66:H84" si="15">F66*G66</f>
        <v>0</v>
      </c>
      <c r="I66" s="268">
        <f t="shared" ref="I66:I84" si="16">H66-J66</f>
        <v>0</v>
      </c>
      <c r="J66" s="22">
        <v>0</v>
      </c>
      <c r="K66" s="21" t="str">
        <f t="shared" ref="K66:K84" si="17">IF(AND(N66=TRUE,O66=1),"V","X")</f>
        <v>V</v>
      </c>
      <c r="L66" s="44"/>
      <c r="M66" s="11"/>
      <c r="N66" s="2" t="b">
        <f t="shared" ref="N66:N84" si="18">AND(J66+I66-H66&gt;-0.01,J66+I66-H66&lt;0.01)</f>
        <v>1</v>
      </c>
      <c r="O66" s="2">
        <f t="shared" ref="O66:O84" si="19">IF(AND(H66=0,E66=""),1,IF(AND(H66&gt;0,E66&lt;&gt;""),1,0))</f>
        <v>1</v>
      </c>
    </row>
    <row r="67" spans="1:15" x14ac:dyDescent="0.25">
      <c r="A67" s="98"/>
      <c r="B67" s="43" t="s">
        <v>205</v>
      </c>
      <c r="C67" s="42"/>
      <c r="D67" s="42"/>
      <c r="E67" s="42"/>
      <c r="F67" s="42"/>
      <c r="G67" s="39">
        <v>0</v>
      </c>
      <c r="H67" s="41">
        <f t="shared" si="15"/>
        <v>0</v>
      </c>
      <c r="I67" s="269">
        <f t="shared" si="16"/>
        <v>0</v>
      </c>
      <c r="J67" s="39">
        <v>0</v>
      </c>
      <c r="K67" s="38" t="str">
        <f t="shared" si="17"/>
        <v>V</v>
      </c>
      <c r="L67" s="37"/>
      <c r="M67" s="11"/>
      <c r="N67" s="2" t="b">
        <f t="shared" si="18"/>
        <v>1</v>
      </c>
      <c r="O67" s="2">
        <f t="shared" si="19"/>
        <v>1</v>
      </c>
    </row>
    <row r="68" spans="1:15" x14ac:dyDescent="0.25">
      <c r="A68" s="98"/>
      <c r="B68" s="43" t="s">
        <v>204</v>
      </c>
      <c r="C68" s="42"/>
      <c r="D68" s="42"/>
      <c r="E68" s="42"/>
      <c r="F68" s="42"/>
      <c r="G68" s="39">
        <v>0</v>
      </c>
      <c r="H68" s="41">
        <f t="shared" si="15"/>
        <v>0</v>
      </c>
      <c r="I68" s="269">
        <f t="shared" si="16"/>
        <v>0</v>
      </c>
      <c r="J68" s="39">
        <v>0</v>
      </c>
      <c r="K68" s="38" t="str">
        <f t="shared" si="17"/>
        <v>V</v>
      </c>
      <c r="L68" s="37"/>
      <c r="M68" s="11"/>
      <c r="N68" s="2" t="b">
        <f t="shared" si="18"/>
        <v>1</v>
      </c>
      <c r="O68" s="2">
        <f t="shared" si="19"/>
        <v>1</v>
      </c>
    </row>
    <row r="69" spans="1:15" x14ac:dyDescent="0.25">
      <c r="A69" s="98"/>
      <c r="B69" s="43" t="s">
        <v>203</v>
      </c>
      <c r="C69" s="42"/>
      <c r="D69" s="42"/>
      <c r="E69" s="42"/>
      <c r="F69" s="42"/>
      <c r="G69" s="39">
        <v>0</v>
      </c>
      <c r="H69" s="41">
        <f t="shared" si="15"/>
        <v>0</v>
      </c>
      <c r="I69" s="269">
        <f t="shared" si="16"/>
        <v>0</v>
      </c>
      <c r="J69" s="39">
        <v>0</v>
      </c>
      <c r="K69" s="38" t="str">
        <f t="shared" si="17"/>
        <v>V</v>
      </c>
      <c r="L69" s="37"/>
      <c r="M69" s="11"/>
      <c r="N69" s="2" t="b">
        <f t="shared" si="18"/>
        <v>1</v>
      </c>
      <c r="O69" s="2">
        <f t="shared" si="19"/>
        <v>1</v>
      </c>
    </row>
    <row r="70" spans="1:15" x14ac:dyDescent="0.25">
      <c r="A70" s="98"/>
      <c r="B70" s="43" t="s">
        <v>201</v>
      </c>
      <c r="C70" s="42"/>
      <c r="D70" s="42"/>
      <c r="E70" s="42"/>
      <c r="F70" s="42"/>
      <c r="G70" s="39">
        <v>0</v>
      </c>
      <c r="H70" s="41">
        <f t="shared" si="15"/>
        <v>0</v>
      </c>
      <c r="I70" s="269">
        <f t="shared" si="16"/>
        <v>0</v>
      </c>
      <c r="J70" s="39">
        <v>0</v>
      </c>
      <c r="K70" s="38" t="str">
        <f t="shared" si="17"/>
        <v>V</v>
      </c>
      <c r="L70" s="37"/>
      <c r="M70" s="11"/>
      <c r="N70" s="2" t="b">
        <f t="shared" si="18"/>
        <v>1</v>
      </c>
      <c r="O70" s="2">
        <f t="shared" si="19"/>
        <v>1</v>
      </c>
    </row>
    <row r="71" spans="1:15" x14ac:dyDescent="0.25">
      <c r="A71" s="98"/>
      <c r="B71" s="43" t="s">
        <v>200</v>
      </c>
      <c r="C71" s="42"/>
      <c r="D71" s="42"/>
      <c r="E71" s="42"/>
      <c r="F71" s="42"/>
      <c r="G71" s="39">
        <v>0</v>
      </c>
      <c r="H71" s="41">
        <f t="shared" si="15"/>
        <v>0</v>
      </c>
      <c r="I71" s="269">
        <f t="shared" si="16"/>
        <v>0</v>
      </c>
      <c r="J71" s="39">
        <v>0</v>
      </c>
      <c r="K71" s="38" t="str">
        <f t="shared" si="17"/>
        <v>V</v>
      </c>
      <c r="L71" s="37"/>
      <c r="M71" s="11"/>
      <c r="N71" s="2" t="b">
        <f t="shared" si="18"/>
        <v>1</v>
      </c>
      <c r="O71" s="2">
        <f t="shared" si="19"/>
        <v>1</v>
      </c>
    </row>
    <row r="72" spans="1:15" x14ac:dyDescent="0.25">
      <c r="A72" s="98"/>
      <c r="B72" s="43" t="s">
        <v>199</v>
      </c>
      <c r="C72" s="42"/>
      <c r="D72" s="42"/>
      <c r="E72" s="42"/>
      <c r="F72" s="42"/>
      <c r="G72" s="39">
        <v>0</v>
      </c>
      <c r="H72" s="41">
        <f t="shared" si="15"/>
        <v>0</v>
      </c>
      <c r="I72" s="269">
        <f t="shared" si="16"/>
        <v>0</v>
      </c>
      <c r="J72" s="39">
        <v>0</v>
      </c>
      <c r="K72" s="38" t="str">
        <f t="shared" si="17"/>
        <v>V</v>
      </c>
      <c r="L72" s="37"/>
      <c r="M72" s="11"/>
      <c r="N72" s="2" t="b">
        <f t="shared" si="18"/>
        <v>1</v>
      </c>
      <c r="O72" s="2">
        <f t="shared" si="19"/>
        <v>1</v>
      </c>
    </row>
    <row r="73" spans="1:15" x14ac:dyDescent="0.25">
      <c r="A73" s="98"/>
      <c r="B73" s="43" t="s">
        <v>198</v>
      </c>
      <c r="C73" s="42"/>
      <c r="D73" s="42"/>
      <c r="E73" s="42"/>
      <c r="F73" s="42"/>
      <c r="G73" s="39">
        <v>0</v>
      </c>
      <c r="H73" s="41">
        <f t="shared" si="15"/>
        <v>0</v>
      </c>
      <c r="I73" s="269">
        <f t="shared" si="16"/>
        <v>0</v>
      </c>
      <c r="J73" s="39">
        <v>0</v>
      </c>
      <c r="K73" s="38" t="str">
        <f t="shared" si="17"/>
        <v>V</v>
      </c>
      <c r="L73" s="37"/>
      <c r="M73" s="11"/>
      <c r="N73" s="2" t="b">
        <f t="shared" si="18"/>
        <v>1</v>
      </c>
      <c r="O73" s="2">
        <f t="shared" si="19"/>
        <v>1</v>
      </c>
    </row>
    <row r="74" spans="1:15" x14ac:dyDescent="0.25">
      <c r="A74" s="98"/>
      <c r="B74" s="43" t="s">
        <v>197</v>
      </c>
      <c r="C74" s="42"/>
      <c r="D74" s="42"/>
      <c r="E74" s="42"/>
      <c r="F74" s="42"/>
      <c r="G74" s="39">
        <v>0</v>
      </c>
      <c r="H74" s="41">
        <f t="shared" si="15"/>
        <v>0</v>
      </c>
      <c r="I74" s="269">
        <f t="shared" si="16"/>
        <v>0</v>
      </c>
      <c r="J74" s="39">
        <v>0</v>
      </c>
      <c r="K74" s="38" t="str">
        <f t="shared" si="17"/>
        <v>V</v>
      </c>
      <c r="L74" s="37"/>
      <c r="M74" s="11"/>
      <c r="N74" s="2" t="b">
        <f t="shared" si="18"/>
        <v>1</v>
      </c>
      <c r="O74" s="2">
        <f t="shared" si="19"/>
        <v>1</v>
      </c>
    </row>
    <row r="75" spans="1:15" x14ac:dyDescent="0.25">
      <c r="A75" s="98"/>
      <c r="B75" s="43" t="s">
        <v>196</v>
      </c>
      <c r="C75" s="42"/>
      <c r="D75" s="42"/>
      <c r="E75" s="42"/>
      <c r="F75" s="42"/>
      <c r="G75" s="39">
        <v>0</v>
      </c>
      <c r="H75" s="41">
        <f t="shared" si="15"/>
        <v>0</v>
      </c>
      <c r="I75" s="269">
        <f t="shared" si="16"/>
        <v>0</v>
      </c>
      <c r="J75" s="39">
        <v>0</v>
      </c>
      <c r="K75" s="38" t="str">
        <f t="shared" si="17"/>
        <v>V</v>
      </c>
      <c r="L75" s="37"/>
      <c r="M75" s="11"/>
      <c r="N75" s="2" t="b">
        <f t="shared" si="18"/>
        <v>1</v>
      </c>
      <c r="O75" s="2">
        <f t="shared" si="19"/>
        <v>1</v>
      </c>
    </row>
    <row r="76" spans="1:15" x14ac:dyDescent="0.25">
      <c r="A76" s="98"/>
      <c r="B76" s="43" t="s">
        <v>195</v>
      </c>
      <c r="C76" s="42"/>
      <c r="D76" s="42"/>
      <c r="E76" s="42"/>
      <c r="F76" s="42"/>
      <c r="G76" s="39">
        <v>0</v>
      </c>
      <c r="H76" s="41">
        <f t="shared" si="15"/>
        <v>0</v>
      </c>
      <c r="I76" s="269">
        <f t="shared" si="16"/>
        <v>0</v>
      </c>
      <c r="J76" s="39">
        <v>0</v>
      </c>
      <c r="K76" s="38" t="str">
        <f t="shared" si="17"/>
        <v>V</v>
      </c>
      <c r="L76" s="37"/>
      <c r="M76" s="11"/>
      <c r="N76" s="2" t="b">
        <f t="shared" si="18"/>
        <v>1</v>
      </c>
      <c r="O76" s="2">
        <f t="shared" si="19"/>
        <v>1</v>
      </c>
    </row>
    <row r="77" spans="1:15" x14ac:dyDescent="0.25">
      <c r="A77" s="98"/>
      <c r="B77" s="43" t="s">
        <v>194</v>
      </c>
      <c r="C77" s="42"/>
      <c r="D77" s="42"/>
      <c r="E77" s="42"/>
      <c r="F77" s="42"/>
      <c r="G77" s="39">
        <v>0</v>
      </c>
      <c r="H77" s="41">
        <f t="shared" si="15"/>
        <v>0</v>
      </c>
      <c r="I77" s="269">
        <f t="shared" si="16"/>
        <v>0</v>
      </c>
      <c r="J77" s="39">
        <v>0</v>
      </c>
      <c r="K77" s="38" t="str">
        <f t="shared" si="17"/>
        <v>V</v>
      </c>
      <c r="L77" s="37"/>
      <c r="M77" s="11"/>
      <c r="N77" s="2" t="b">
        <f t="shared" si="18"/>
        <v>1</v>
      </c>
      <c r="O77" s="2">
        <f t="shared" si="19"/>
        <v>1</v>
      </c>
    </row>
    <row r="78" spans="1:15" x14ac:dyDescent="0.25">
      <c r="A78" s="98"/>
      <c r="B78" s="43" t="s">
        <v>193</v>
      </c>
      <c r="C78" s="42"/>
      <c r="D78" s="42"/>
      <c r="E78" s="42"/>
      <c r="F78" s="42"/>
      <c r="G78" s="39">
        <v>0</v>
      </c>
      <c r="H78" s="41">
        <f t="shared" si="15"/>
        <v>0</v>
      </c>
      <c r="I78" s="269">
        <f t="shared" si="16"/>
        <v>0</v>
      </c>
      <c r="J78" s="39">
        <v>0</v>
      </c>
      <c r="K78" s="38" t="str">
        <f t="shared" si="17"/>
        <v>V</v>
      </c>
      <c r="L78" s="37"/>
      <c r="M78" s="11"/>
      <c r="N78" s="2" t="b">
        <f t="shared" si="18"/>
        <v>1</v>
      </c>
      <c r="O78" s="2">
        <f t="shared" si="19"/>
        <v>1</v>
      </c>
    </row>
    <row r="79" spans="1:15" x14ac:dyDescent="0.25">
      <c r="A79" s="98"/>
      <c r="B79" s="43" t="s">
        <v>192</v>
      </c>
      <c r="C79" s="42"/>
      <c r="D79" s="42"/>
      <c r="E79" s="42"/>
      <c r="F79" s="42"/>
      <c r="G79" s="39">
        <v>0</v>
      </c>
      <c r="H79" s="41">
        <f t="shared" si="15"/>
        <v>0</v>
      </c>
      <c r="I79" s="269">
        <f t="shared" si="16"/>
        <v>0</v>
      </c>
      <c r="J79" s="39">
        <v>0</v>
      </c>
      <c r="K79" s="38" t="str">
        <f t="shared" si="17"/>
        <v>V</v>
      </c>
      <c r="L79" s="37"/>
      <c r="M79" s="11"/>
      <c r="N79" s="2" t="b">
        <f t="shared" si="18"/>
        <v>1</v>
      </c>
      <c r="O79" s="2">
        <f t="shared" si="19"/>
        <v>1</v>
      </c>
    </row>
    <row r="80" spans="1:15" x14ac:dyDescent="0.25">
      <c r="A80" s="98"/>
      <c r="B80" s="43" t="s">
        <v>191</v>
      </c>
      <c r="C80" s="42"/>
      <c r="D80" s="42"/>
      <c r="E80" s="42"/>
      <c r="F80" s="42"/>
      <c r="G80" s="39">
        <v>0</v>
      </c>
      <c r="H80" s="41">
        <f t="shared" si="15"/>
        <v>0</v>
      </c>
      <c r="I80" s="269">
        <f t="shared" si="16"/>
        <v>0</v>
      </c>
      <c r="J80" s="39">
        <v>0</v>
      </c>
      <c r="K80" s="38" t="str">
        <f t="shared" si="17"/>
        <v>V</v>
      </c>
      <c r="L80" s="37"/>
      <c r="M80" s="11"/>
      <c r="N80" s="2" t="b">
        <f t="shared" si="18"/>
        <v>1</v>
      </c>
      <c r="O80" s="2">
        <f t="shared" si="19"/>
        <v>1</v>
      </c>
    </row>
    <row r="81" spans="1:15" x14ac:dyDescent="0.25">
      <c r="A81" s="98"/>
      <c r="B81" s="43" t="s">
        <v>190</v>
      </c>
      <c r="C81" s="42"/>
      <c r="D81" s="42"/>
      <c r="E81" s="42"/>
      <c r="F81" s="42"/>
      <c r="G81" s="39">
        <v>0</v>
      </c>
      <c r="H81" s="41">
        <f t="shared" si="15"/>
        <v>0</v>
      </c>
      <c r="I81" s="269">
        <f t="shared" si="16"/>
        <v>0</v>
      </c>
      <c r="J81" s="39">
        <v>0</v>
      </c>
      <c r="K81" s="38" t="str">
        <f t="shared" si="17"/>
        <v>V</v>
      </c>
      <c r="L81" s="37"/>
      <c r="M81" s="11"/>
      <c r="N81" s="2" t="b">
        <f t="shared" si="18"/>
        <v>1</v>
      </c>
      <c r="O81" s="2">
        <f t="shared" si="19"/>
        <v>1</v>
      </c>
    </row>
    <row r="82" spans="1:15" x14ac:dyDescent="0.25">
      <c r="A82" s="98"/>
      <c r="B82" s="43" t="s">
        <v>297</v>
      </c>
      <c r="C82" s="42"/>
      <c r="D82" s="42"/>
      <c r="E82" s="42"/>
      <c r="F82" s="42"/>
      <c r="G82" s="39">
        <v>0</v>
      </c>
      <c r="H82" s="41">
        <f t="shared" si="15"/>
        <v>0</v>
      </c>
      <c r="I82" s="269">
        <f t="shared" si="16"/>
        <v>0</v>
      </c>
      <c r="J82" s="39">
        <v>0</v>
      </c>
      <c r="K82" s="38" t="str">
        <f t="shared" si="17"/>
        <v>V</v>
      </c>
      <c r="L82" s="37"/>
      <c r="M82" s="11"/>
      <c r="N82" s="2" t="b">
        <f t="shared" si="18"/>
        <v>1</v>
      </c>
      <c r="O82" s="2">
        <f t="shared" si="19"/>
        <v>1</v>
      </c>
    </row>
    <row r="83" spans="1:15" x14ac:dyDescent="0.25">
      <c r="A83" s="98"/>
      <c r="B83" s="43" t="s">
        <v>297</v>
      </c>
      <c r="C83" s="42"/>
      <c r="D83" s="42"/>
      <c r="E83" s="42"/>
      <c r="F83" s="42"/>
      <c r="G83" s="39">
        <v>0</v>
      </c>
      <c r="H83" s="41">
        <f t="shared" si="15"/>
        <v>0</v>
      </c>
      <c r="I83" s="269">
        <f t="shared" si="16"/>
        <v>0</v>
      </c>
      <c r="J83" s="39">
        <v>0</v>
      </c>
      <c r="K83" s="38" t="str">
        <f t="shared" si="17"/>
        <v>V</v>
      </c>
      <c r="L83" s="37"/>
      <c r="M83" s="11"/>
      <c r="N83" s="2" t="b">
        <f t="shared" si="18"/>
        <v>1</v>
      </c>
      <c r="O83" s="2">
        <f t="shared" si="19"/>
        <v>1</v>
      </c>
    </row>
    <row r="84" spans="1:15" ht="15.75" thickBot="1" x14ac:dyDescent="0.3">
      <c r="A84" s="98"/>
      <c r="B84" s="20" t="s">
        <v>297</v>
      </c>
      <c r="C84" s="18"/>
      <c r="D84" s="18"/>
      <c r="E84" s="18"/>
      <c r="F84" s="18"/>
      <c r="G84" s="15">
        <v>0</v>
      </c>
      <c r="H84" s="17">
        <f t="shared" si="15"/>
        <v>0</v>
      </c>
      <c r="I84" s="270">
        <f t="shared" si="16"/>
        <v>0</v>
      </c>
      <c r="J84" s="15">
        <v>0</v>
      </c>
      <c r="K84" s="14" t="str">
        <f t="shared" si="17"/>
        <v>V</v>
      </c>
      <c r="L84" s="36"/>
      <c r="M84" s="11"/>
      <c r="N84" s="2" t="b">
        <f t="shared" si="18"/>
        <v>1</v>
      </c>
      <c r="O84" s="2">
        <f t="shared" si="19"/>
        <v>1</v>
      </c>
    </row>
    <row r="85" spans="1:15" ht="16.5" thickBot="1" x14ac:dyDescent="0.3">
      <c r="A85" s="98"/>
      <c r="B85" s="79" t="s">
        <v>189</v>
      </c>
      <c r="C85" s="80"/>
      <c r="D85" s="80"/>
      <c r="E85" s="80"/>
      <c r="F85" s="80"/>
      <c r="G85" s="81"/>
      <c r="H85" s="82">
        <f>SUM(H66:H84)</f>
        <v>0</v>
      </c>
      <c r="I85" s="83">
        <f>SUM(I66:I84)</f>
        <v>0</v>
      </c>
      <c r="J85" s="84">
        <f>SUM(J66:J84)</f>
        <v>0</v>
      </c>
      <c r="K85" s="85"/>
      <c r="L85" s="91"/>
      <c r="M85" s="11"/>
      <c r="N85" s="35"/>
      <c r="O85" s="35"/>
    </row>
    <row r="86" spans="1:15" x14ac:dyDescent="0.25">
      <c r="A86" s="10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N86" s="2"/>
      <c r="O86" s="2"/>
    </row>
    <row r="87" spans="1:15" ht="16.5" thickBot="1" x14ac:dyDescent="0.3">
      <c r="A87" s="101"/>
      <c r="B87" s="27" t="s">
        <v>188</v>
      </c>
      <c r="C87" s="10"/>
      <c r="D87" s="10"/>
      <c r="E87" s="10"/>
      <c r="F87" s="10"/>
      <c r="G87" s="10"/>
      <c r="H87" s="10"/>
      <c r="I87" s="10"/>
      <c r="J87" s="10"/>
      <c r="K87" s="10"/>
      <c r="L87" s="27"/>
      <c r="N87" s="2"/>
      <c r="O87" s="2"/>
    </row>
    <row r="88" spans="1:15" x14ac:dyDescent="0.25">
      <c r="A88" s="98"/>
      <c r="B88" s="26" t="s">
        <v>187</v>
      </c>
      <c r="C88" s="25"/>
      <c r="D88" s="25"/>
      <c r="E88" s="25"/>
      <c r="F88" s="25"/>
      <c r="G88" s="22">
        <v>0</v>
      </c>
      <c r="H88" s="24">
        <f t="shared" ref="H88:H105" si="20">F88*G88</f>
        <v>0</v>
      </c>
      <c r="I88" s="268">
        <f t="shared" ref="I88:I105" si="21">H88-J88</f>
        <v>0</v>
      </c>
      <c r="J88" s="22">
        <v>0</v>
      </c>
      <c r="K88" s="21" t="str">
        <f t="shared" ref="K88:K105" si="22">IF(AND(N88=TRUE,O88=1),"V","X")</f>
        <v>V</v>
      </c>
      <c r="L88" s="48"/>
      <c r="M88" s="11"/>
      <c r="N88" s="2" t="b">
        <f t="shared" ref="N88:N105" si="23">AND(J88+I88-H88&gt;-0.01,J88+I88-H88&lt;0.01)</f>
        <v>1</v>
      </c>
      <c r="O88" s="2">
        <f t="shared" ref="O88:O105" si="24">IF(AND(H88=0,E88=""),1,IF(AND(H88&gt;0,E88&lt;&gt;""),1,0))</f>
        <v>1</v>
      </c>
    </row>
    <row r="89" spans="1:15" x14ac:dyDescent="0.25">
      <c r="A89" s="98"/>
      <c r="B89" s="43" t="s">
        <v>186</v>
      </c>
      <c r="C89" s="42"/>
      <c r="D89" s="42"/>
      <c r="E89" s="42"/>
      <c r="F89" s="42"/>
      <c r="G89" s="39">
        <v>0</v>
      </c>
      <c r="H89" s="41">
        <f t="shared" si="20"/>
        <v>0</v>
      </c>
      <c r="I89" s="269">
        <f t="shared" si="21"/>
        <v>0</v>
      </c>
      <c r="J89" s="39">
        <v>0</v>
      </c>
      <c r="K89" s="38" t="str">
        <f t="shared" si="22"/>
        <v>V</v>
      </c>
      <c r="L89" s="47"/>
      <c r="M89" s="11"/>
      <c r="N89" s="2" t="b">
        <f t="shared" si="23"/>
        <v>1</v>
      </c>
      <c r="O89" s="2">
        <f t="shared" si="24"/>
        <v>1</v>
      </c>
    </row>
    <row r="90" spans="1:15" x14ac:dyDescent="0.25">
      <c r="A90" s="98"/>
      <c r="B90" s="43" t="s">
        <v>185</v>
      </c>
      <c r="C90" s="42"/>
      <c r="D90" s="42"/>
      <c r="E90" s="42"/>
      <c r="F90" s="42"/>
      <c r="G90" s="39">
        <v>0</v>
      </c>
      <c r="H90" s="41">
        <f t="shared" si="20"/>
        <v>0</v>
      </c>
      <c r="I90" s="269">
        <f t="shared" si="21"/>
        <v>0</v>
      </c>
      <c r="J90" s="39">
        <v>0</v>
      </c>
      <c r="K90" s="38" t="str">
        <f t="shared" si="22"/>
        <v>V</v>
      </c>
      <c r="L90" s="47"/>
      <c r="M90" s="11"/>
      <c r="N90" s="2" t="b">
        <f t="shared" si="23"/>
        <v>1</v>
      </c>
      <c r="O90" s="2">
        <f t="shared" si="24"/>
        <v>1</v>
      </c>
    </row>
    <row r="91" spans="1:15" x14ac:dyDescent="0.25">
      <c r="A91" s="98"/>
      <c r="B91" s="43" t="s">
        <v>184</v>
      </c>
      <c r="C91" s="42"/>
      <c r="D91" s="42"/>
      <c r="E91" s="42"/>
      <c r="F91" s="42"/>
      <c r="G91" s="39">
        <v>0</v>
      </c>
      <c r="H91" s="41">
        <f t="shared" si="20"/>
        <v>0</v>
      </c>
      <c r="I91" s="269">
        <f t="shared" si="21"/>
        <v>0</v>
      </c>
      <c r="J91" s="39">
        <v>0</v>
      </c>
      <c r="K91" s="38" t="str">
        <f t="shared" si="22"/>
        <v>V</v>
      </c>
      <c r="L91" s="47"/>
      <c r="M91" s="11"/>
      <c r="N91" s="2" t="b">
        <f t="shared" si="23"/>
        <v>1</v>
      </c>
      <c r="O91" s="2">
        <f t="shared" si="24"/>
        <v>1</v>
      </c>
    </row>
    <row r="92" spans="1:15" x14ac:dyDescent="0.25">
      <c r="A92" s="98"/>
      <c r="B92" s="43" t="s">
        <v>183</v>
      </c>
      <c r="C92" s="42"/>
      <c r="D92" s="42"/>
      <c r="E92" s="42"/>
      <c r="F92" s="42"/>
      <c r="G92" s="39">
        <v>0</v>
      </c>
      <c r="H92" s="41">
        <f t="shared" si="20"/>
        <v>0</v>
      </c>
      <c r="I92" s="269">
        <f t="shared" si="21"/>
        <v>0</v>
      </c>
      <c r="J92" s="39">
        <v>0</v>
      </c>
      <c r="K92" s="38" t="str">
        <f t="shared" si="22"/>
        <v>V</v>
      </c>
      <c r="L92" s="47"/>
      <c r="M92" s="11"/>
      <c r="N92" s="2" t="b">
        <f t="shared" si="23"/>
        <v>1</v>
      </c>
      <c r="O92" s="2">
        <f t="shared" si="24"/>
        <v>1</v>
      </c>
    </row>
    <row r="93" spans="1:15" x14ac:dyDescent="0.25">
      <c r="A93" s="98"/>
      <c r="B93" s="43" t="s">
        <v>182</v>
      </c>
      <c r="C93" s="42"/>
      <c r="D93" s="42"/>
      <c r="E93" s="42"/>
      <c r="F93" s="42"/>
      <c r="G93" s="39">
        <v>0</v>
      </c>
      <c r="H93" s="41">
        <f t="shared" si="20"/>
        <v>0</v>
      </c>
      <c r="I93" s="269">
        <f t="shared" si="21"/>
        <v>0</v>
      </c>
      <c r="J93" s="39">
        <v>0</v>
      </c>
      <c r="K93" s="38" t="str">
        <f t="shared" si="22"/>
        <v>V</v>
      </c>
      <c r="L93" s="47"/>
      <c r="M93" s="11"/>
      <c r="N93" s="2" t="b">
        <f t="shared" si="23"/>
        <v>1</v>
      </c>
      <c r="O93" s="2">
        <f t="shared" si="24"/>
        <v>1</v>
      </c>
    </row>
    <row r="94" spans="1:15" x14ac:dyDescent="0.25">
      <c r="A94" s="98"/>
      <c r="B94" s="43" t="s">
        <v>181</v>
      </c>
      <c r="C94" s="42"/>
      <c r="D94" s="42"/>
      <c r="E94" s="42"/>
      <c r="F94" s="42"/>
      <c r="G94" s="39">
        <v>0</v>
      </c>
      <c r="H94" s="41">
        <f t="shared" si="20"/>
        <v>0</v>
      </c>
      <c r="I94" s="269">
        <f t="shared" si="21"/>
        <v>0</v>
      </c>
      <c r="J94" s="39">
        <v>0</v>
      </c>
      <c r="K94" s="38" t="str">
        <f t="shared" si="22"/>
        <v>V</v>
      </c>
      <c r="L94" s="47"/>
      <c r="M94" s="11"/>
      <c r="N94" s="2" t="b">
        <f t="shared" si="23"/>
        <v>1</v>
      </c>
      <c r="O94" s="2">
        <f t="shared" si="24"/>
        <v>1</v>
      </c>
    </row>
    <row r="95" spans="1:15" x14ac:dyDescent="0.25">
      <c r="A95" s="98"/>
      <c r="B95" s="43" t="s">
        <v>180</v>
      </c>
      <c r="C95" s="42"/>
      <c r="D95" s="42"/>
      <c r="E95" s="42"/>
      <c r="F95" s="42"/>
      <c r="G95" s="39">
        <v>0</v>
      </c>
      <c r="H95" s="41">
        <f t="shared" si="20"/>
        <v>0</v>
      </c>
      <c r="I95" s="269">
        <f t="shared" si="21"/>
        <v>0</v>
      </c>
      <c r="J95" s="39">
        <v>0</v>
      </c>
      <c r="K95" s="38" t="str">
        <f t="shared" si="22"/>
        <v>V</v>
      </c>
      <c r="L95" s="47"/>
      <c r="M95" s="11"/>
      <c r="N95" s="2" t="b">
        <f t="shared" si="23"/>
        <v>1</v>
      </c>
      <c r="O95" s="2">
        <f t="shared" si="24"/>
        <v>1</v>
      </c>
    </row>
    <row r="96" spans="1:15" x14ac:dyDescent="0.25">
      <c r="A96" s="98"/>
      <c r="B96" s="43" t="s">
        <v>179</v>
      </c>
      <c r="C96" s="42"/>
      <c r="D96" s="42"/>
      <c r="E96" s="42"/>
      <c r="F96" s="42"/>
      <c r="G96" s="39">
        <v>0</v>
      </c>
      <c r="H96" s="41">
        <f t="shared" si="20"/>
        <v>0</v>
      </c>
      <c r="I96" s="269">
        <f t="shared" si="21"/>
        <v>0</v>
      </c>
      <c r="J96" s="39">
        <v>0</v>
      </c>
      <c r="K96" s="38" t="str">
        <f t="shared" si="22"/>
        <v>V</v>
      </c>
      <c r="L96" s="47"/>
      <c r="M96" s="11"/>
      <c r="N96" s="2" t="b">
        <f t="shared" si="23"/>
        <v>1</v>
      </c>
      <c r="O96" s="2">
        <f t="shared" si="24"/>
        <v>1</v>
      </c>
    </row>
    <row r="97" spans="1:15" x14ac:dyDescent="0.25">
      <c r="A97" s="98"/>
      <c r="B97" s="43" t="s">
        <v>178</v>
      </c>
      <c r="C97" s="42"/>
      <c r="D97" s="42"/>
      <c r="E97" s="42"/>
      <c r="F97" s="42"/>
      <c r="G97" s="39">
        <v>0</v>
      </c>
      <c r="H97" s="41">
        <f t="shared" si="20"/>
        <v>0</v>
      </c>
      <c r="I97" s="269">
        <f t="shared" si="21"/>
        <v>0</v>
      </c>
      <c r="J97" s="39">
        <v>0</v>
      </c>
      <c r="K97" s="38" t="str">
        <f t="shared" si="22"/>
        <v>V</v>
      </c>
      <c r="L97" s="47"/>
      <c r="M97" s="11"/>
      <c r="N97" s="2" t="b">
        <f t="shared" si="23"/>
        <v>1</v>
      </c>
      <c r="O97" s="2">
        <f t="shared" si="24"/>
        <v>1</v>
      </c>
    </row>
    <row r="98" spans="1:15" x14ac:dyDescent="0.25">
      <c r="A98" s="98"/>
      <c r="B98" s="43" t="s">
        <v>177</v>
      </c>
      <c r="C98" s="42"/>
      <c r="D98" s="42"/>
      <c r="E98" s="42"/>
      <c r="F98" s="42"/>
      <c r="G98" s="39">
        <v>0</v>
      </c>
      <c r="H98" s="41">
        <f t="shared" si="20"/>
        <v>0</v>
      </c>
      <c r="I98" s="269">
        <f t="shared" si="21"/>
        <v>0</v>
      </c>
      <c r="J98" s="39">
        <v>0</v>
      </c>
      <c r="K98" s="38" t="str">
        <f t="shared" si="22"/>
        <v>V</v>
      </c>
      <c r="L98" s="47"/>
      <c r="M98" s="11"/>
      <c r="N98" s="2" t="b">
        <f t="shared" si="23"/>
        <v>1</v>
      </c>
      <c r="O98" s="2">
        <f t="shared" si="24"/>
        <v>1</v>
      </c>
    </row>
    <row r="99" spans="1:15" x14ac:dyDescent="0.25">
      <c r="A99" s="98"/>
      <c r="B99" s="43" t="s">
        <v>176</v>
      </c>
      <c r="C99" s="42"/>
      <c r="D99" s="42"/>
      <c r="E99" s="42"/>
      <c r="F99" s="42"/>
      <c r="G99" s="39">
        <v>0</v>
      </c>
      <c r="H99" s="41">
        <f t="shared" si="20"/>
        <v>0</v>
      </c>
      <c r="I99" s="269">
        <f t="shared" si="21"/>
        <v>0</v>
      </c>
      <c r="J99" s="39">
        <v>0</v>
      </c>
      <c r="K99" s="38" t="str">
        <f t="shared" si="22"/>
        <v>V</v>
      </c>
      <c r="L99" s="47"/>
      <c r="M99" s="11"/>
      <c r="N99" s="2" t="b">
        <f t="shared" si="23"/>
        <v>1</v>
      </c>
      <c r="O99" s="2">
        <f t="shared" si="24"/>
        <v>1</v>
      </c>
    </row>
    <row r="100" spans="1:15" x14ac:dyDescent="0.25">
      <c r="A100" s="98"/>
      <c r="B100" s="43" t="s">
        <v>175</v>
      </c>
      <c r="C100" s="42"/>
      <c r="D100" s="42"/>
      <c r="E100" s="42"/>
      <c r="F100" s="42"/>
      <c r="G100" s="39">
        <v>0</v>
      </c>
      <c r="H100" s="41">
        <f t="shared" si="20"/>
        <v>0</v>
      </c>
      <c r="I100" s="269">
        <f t="shared" si="21"/>
        <v>0</v>
      </c>
      <c r="J100" s="39">
        <v>0</v>
      </c>
      <c r="K100" s="38" t="str">
        <f t="shared" si="22"/>
        <v>V</v>
      </c>
      <c r="L100" s="47"/>
      <c r="M100" s="11"/>
      <c r="N100" s="2" t="b">
        <f t="shared" si="23"/>
        <v>1</v>
      </c>
      <c r="O100" s="2">
        <f t="shared" si="24"/>
        <v>1</v>
      </c>
    </row>
    <row r="101" spans="1:15" x14ac:dyDescent="0.25">
      <c r="A101" s="98"/>
      <c r="B101" s="43" t="s">
        <v>174</v>
      </c>
      <c r="C101" s="42"/>
      <c r="D101" s="42"/>
      <c r="E101" s="42"/>
      <c r="F101" s="42"/>
      <c r="G101" s="39">
        <v>0</v>
      </c>
      <c r="H101" s="41">
        <f t="shared" si="20"/>
        <v>0</v>
      </c>
      <c r="I101" s="269">
        <f t="shared" si="21"/>
        <v>0</v>
      </c>
      <c r="J101" s="39">
        <v>0</v>
      </c>
      <c r="K101" s="38" t="str">
        <f t="shared" si="22"/>
        <v>V</v>
      </c>
      <c r="L101" s="47"/>
      <c r="M101" s="11"/>
      <c r="N101" s="2" t="b">
        <f t="shared" si="23"/>
        <v>1</v>
      </c>
      <c r="O101" s="2">
        <f t="shared" si="24"/>
        <v>1</v>
      </c>
    </row>
    <row r="102" spans="1:15" x14ac:dyDescent="0.25">
      <c r="A102" s="98"/>
      <c r="B102" s="20" t="s">
        <v>173</v>
      </c>
      <c r="C102" s="18"/>
      <c r="D102" s="18"/>
      <c r="E102" s="42"/>
      <c r="F102" s="18"/>
      <c r="G102" s="15">
        <v>0</v>
      </c>
      <c r="H102" s="17">
        <f t="shared" si="20"/>
        <v>0</v>
      </c>
      <c r="I102" s="270">
        <f t="shared" si="21"/>
        <v>0</v>
      </c>
      <c r="J102" s="15">
        <v>0</v>
      </c>
      <c r="K102" s="14" t="str">
        <f t="shared" si="22"/>
        <v>V</v>
      </c>
      <c r="L102" s="46"/>
      <c r="M102" s="11"/>
      <c r="N102" s="2" t="b">
        <f t="shared" si="23"/>
        <v>1</v>
      </c>
      <c r="O102" s="2">
        <f t="shared" si="24"/>
        <v>1</v>
      </c>
    </row>
    <row r="103" spans="1:15" x14ac:dyDescent="0.25">
      <c r="A103" s="98"/>
      <c r="B103" s="20" t="s">
        <v>172</v>
      </c>
      <c r="C103" s="18"/>
      <c r="D103" s="18"/>
      <c r="E103" s="42"/>
      <c r="F103" s="18"/>
      <c r="G103" s="15">
        <v>0</v>
      </c>
      <c r="H103" s="17">
        <f t="shared" si="20"/>
        <v>0</v>
      </c>
      <c r="I103" s="270">
        <f t="shared" si="21"/>
        <v>0</v>
      </c>
      <c r="J103" s="15">
        <v>0</v>
      </c>
      <c r="K103" s="14" t="str">
        <f t="shared" si="22"/>
        <v>V</v>
      </c>
      <c r="L103" s="46"/>
      <c r="M103" s="11"/>
      <c r="N103" s="2" t="b">
        <f t="shared" si="23"/>
        <v>1</v>
      </c>
      <c r="O103" s="2">
        <f t="shared" si="24"/>
        <v>1</v>
      </c>
    </row>
    <row r="104" spans="1:15" x14ac:dyDescent="0.25">
      <c r="A104" s="98"/>
      <c r="B104" s="20" t="s">
        <v>172</v>
      </c>
      <c r="C104" s="18"/>
      <c r="D104" s="18"/>
      <c r="E104" s="42"/>
      <c r="F104" s="18"/>
      <c r="G104" s="15">
        <v>0</v>
      </c>
      <c r="H104" s="17">
        <f t="shared" si="20"/>
        <v>0</v>
      </c>
      <c r="I104" s="270">
        <f t="shared" si="21"/>
        <v>0</v>
      </c>
      <c r="J104" s="15">
        <v>0</v>
      </c>
      <c r="K104" s="14" t="str">
        <f t="shared" si="22"/>
        <v>V</v>
      </c>
      <c r="L104" s="46"/>
      <c r="M104" s="11"/>
      <c r="N104" s="2" t="b">
        <f t="shared" si="23"/>
        <v>1</v>
      </c>
      <c r="O104" s="2">
        <f t="shared" si="24"/>
        <v>1</v>
      </c>
    </row>
    <row r="105" spans="1:15" ht="15.75" thickBot="1" x14ac:dyDescent="0.3">
      <c r="A105" s="98"/>
      <c r="B105" s="20" t="s">
        <v>172</v>
      </c>
      <c r="C105" s="18"/>
      <c r="D105" s="18"/>
      <c r="E105" s="18"/>
      <c r="F105" s="18"/>
      <c r="G105" s="15">
        <v>0</v>
      </c>
      <c r="H105" s="17">
        <f t="shared" si="20"/>
        <v>0</v>
      </c>
      <c r="I105" s="270">
        <f t="shared" si="21"/>
        <v>0</v>
      </c>
      <c r="J105" s="15">
        <v>0</v>
      </c>
      <c r="K105" s="14" t="str">
        <f t="shared" si="22"/>
        <v>V</v>
      </c>
      <c r="L105" s="46"/>
      <c r="M105" s="11"/>
      <c r="N105" s="2" t="b">
        <f t="shared" si="23"/>
        <v>1</v>
      </c>
      <c r="O105" s="2">
        <f t="shared" si="24"/>
        <v>1</v>
      </c>
    </row>
    <row r="106" spans="1:15" ht="16.5" thickBot="1" x14ac:dyDescent="0.3">
      <c r="A106" s="98"/>
      <c r="B106" s="79" t="s">
        <v>171</v>
      </c>
      <c r="C106" s="80"/>
      <c r="D106" s="80"/>
      <c r="E106" s="80"/>
      <c r="F106" s="80"/>
      <c r="G106" s="81"/>
      <c r="H106" s="82">
        <f>SUM(H88:H105)</f>
        <v>0</v>
      </c>
      <c r="I106" s="83">
        <f>SUM(I88:I105)</f>
        <v>0</v>
      </c>
      <c r="J106" s="84">
        <f>SUM(J88:J105)</f>
        <v>0</v>
      </c>
      <c r="K106" s="85"/>
      <c r="L106" s="86"/>
      <c r="M106" s="11"/>
      <c r="N106" s="35"/>
      <c r="O106" s="35"/>
    </row>
    <row r="107" spans="1:15" x14ac:dyDescent="0.25">
      <c r="A107" s="10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N107" s="2"/>
      <c r="O107" s="2"/>
    </row>
    <row r="108" spans="1:15" ht="16.5" thickBot="1" x14ac:dyDescent="0.3">
      <c r="A108" s="101"/>
      <c r="B108" s="27" t="s">
        <v>170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27"/>
      <c r="N108" s="2"/>
      <c r="O108" s="2"/>
    </row>
    <row r="109" spans="1:15" x14ac:dyDescent="0.25">
      <c r="A109" s="98"/>
      <c r="B109" s="26" t="s">
        <v>169</v>
      </c>
      <c r="C109" s="25"/>
      <c r="D109" s="25"/>
      <c r="E109" s="25"/>
      <c r="F109" s="25"/>
      <c r="G109" s="22">
        <v>0</v>
      </c>
      <c r="H109" s="24">
        <f t="shared" ref="H109:H122" si="25">F109*G109</f>
        <v>0</v>
      </c>
      <c r="I109" s="268">
        <f t="shared" ref="I109:I122" si="26">H109-J109</f>
        <v>0</v>
      </c>
      <c r="J109" s="22">
        <v>0</v>
      </c>
      <c r="K109" s="21" t="str">
        <f t="shared" ref="K109:K122" si="27">IF(AND(N109=TRUE,O109=1),"V","X")</f>
        <v>V</v>
      </c>
      <c r="L109" s="48"/>
      <c r="M109" s="11"/>
      <c r="N109" s="2" t="b">
        <f t="shared" ref="N109:N122" si="28">AND(J109+I109-H109&gt;-0.01,J109+I109-H109&lt;0.01)</f>
        <v>1</v>
      </c>
      <c r="O109" s="2">
        <f t="shared" ref="O109:O122" si="29">IF(AND(H109=0,E109=""),1,IF(AND(H109&gt;0,E109&lt;&gt;""),1,0))</f>
        <v>1</v>
      </c>
    </row>
    <row r="110" spans="1:15" x14ac:dyDescent="0.25">
      <c r="A110" s="98"/>
      <c r="B110" s="43" t="s">
        <v>168</v>
      </c>
      <c r="C110" s="42"/>
      <c r="D110" s="42"/>
      <c r="E110" s="42"/>
      <c r="F110" s="42"/>
      <c r="G110" s="39">
        <v>0</v>
      </c>
      <c r="H110" s="41">
        <f t="shared" si="25"/>
        <v>0</v>
      </c>
      <c r="I110" s="269">
        <f t="shared" si="26"/>
        <v>0</v>
      </c>
      <c r="J110" s="39">
        <v>0</v>
      </c>
      <c r="K110" s="38" t="str">
        <f t="shared" si="27"/>
        <v>V</v>
      </c>
      <c r="L110" s="47"/>
      <c r="M110" s="11"/>
      <c r="N110" s="2" t="b">
        <f t="shared" si="28"/>
        <v>1</v>
      </c>
      <c r="O110" s="2">
        <f t="shared" si="29"/>
        <v>1</v>
      </c>
    </row>
    <row r="111" spans="1:15" x14ac:dyDescent="0.25">
      <c r="A111" s="98"/>
      <c r="B111" s="43" t="s">
        <v>167</v>
      </c>
      <c r="C111" s="42"/>
      <c r="D111" s="42"/>
      <c r="E111" s="42"/>
      <c r="F111" s="42"/>
      <c r="G111" s="39">
        <v>0</v>
      </c>
      <c r="H111" s="41">
        <f t="shared" si="25"/>
        <v>0</v>
      </c>
      <c r="I111" s="269">
        <f t="shared" si="26"/>
        <v>0</v>
      </c>
      <c r="J111" s="39">
        <v>0</v>
      </c>
      <c r="K111" s="38" t="str">
        <f t="shared" si="27"/>
        <v>V</v>
      </c>
      <c r="L111" s="47"/>
      <c r="M111" s="11"/>
      <c r="N111" s="2" t="b">
        <f t="shared" si="28"/>
        <v>1</v>
      </c>
      <c r="O111" s="2">
        <f t="shared" si="29"/>
        <v>1</v>
      </c>
    </row>
    <row r="112" spans="1:15" x14ac:dyDescent="0.25">
      <c r="A112" s="98"/>
      <c r="B112" s="43" t="s">
        <v>166</v>
      </c>
      <c r="C112" s="42"/>
      <c r="D112" s="42"/>
      <c r="E112" s="42"/>
      <c r="F112" s="42"/>
      <c r="G112" s="39">
        <v>0</v>
      </c>
      <c r="H112" s="41">
        <f t="shared" si="25"/>
        <v>0</v>
      </c>
      <c r="I112" s="269">
        <f t="shared" si="26"/>
        <v>0</v>
      </c>
      <c r="J112" s="39">
        <v>0</v>
      </c>
      <c r="K112" s="38" t="str">
        <f t="shared" si="27"/>
        <v>V</v>
      </c>
      <c r="L112" s="47"/>
      <c r="M112" s="11"/>
      <c r="N112" s="2" t="b">
        <f t="shared" si="28"/>
        <v>1</v>
      </c>
      <c r="O112" s="2">
        <f t="shared" si="29"/>
        <v>1</v>
      </c>
    </row>
    <row r="113" spans="1:15" x14ac:dyDescent="0.25">
      <c r="A113" s="98"/>
      <c r="B113" s="43" t="s">
        <v>165</v>
      </c>
      <c r="C113" s="42"/>
      <c r="D113" s="42"/>
      <c r="E113" s="42"/>
      <c r="F113" s="42"/>
      <c r="G113" s="39">
        <v>0</v>
      </c>
      <c r="H113" s="41">
        <f t="shared" si="25"/>
        <v>0</v>
      </c>
      <c r="I113" s="269">
        <f t="shared" si="26"/>
        <v>0</v>
      </c>
      <c r="J113" s="39">
        <v>0</v>
      </c>
      <c r="K113" s="38" t="str">
        <f t="shared" si="27"/>
        <v>V</v>
      </c>
      <c r="L113" s="47"/>
      <c r="M113" s="11"/>
      <c r="N113" s="2" t="b">
        <f t="shared" si="28"/>
        <v>1</v>
      </c>
      <c r="O113" s="2">
        <f t="shared" si="29"/>
        <v>1</v>
      </c>
    </row>
    <row r="114" spans="1:15" x14ac:dyDescent="0.25">
      <c r="A114" s="98"/>
      <c r="B114" s="43" t="s">
        <v>164</v>
      </c>
      <c r="C114" s="42"/>
      <c r="D114" s="42"/>
      <c r="E114" s="42"/>
      <c r="F114" s="42"/>
      <c r="G114" s="39">
        <v>0</v>
      </c>
      <c r="H114" s="41">
        <f t="shared" si="25"/>
        <v>0</v>
      </c>
      <c r="I114" s="269">
        <f t="shared" si="26"/>
        <v>0</v>
      </c>
      <c r="J114" s="39">
        <v>0</v>
      </c>
      <c r="K114" s="38" t="str">
        <f t="shared" si="27"/>
        <v>V</v>
      </c>
      <c r="L114" s="47"/>
      <c r="M114" s="11"/>
      <c r="N114" s="2" t="b">
        <f t="shared" si="28"/>
        <v>1</v>
      </c>
      <c r="O114" s="2">
        <f t="shared" si="29"/>
        <v>1</v>
      </c>
    </row>
    <row r="115" spans="1:15" x14ac:dyDescent="0.25">
      <c r="A115" s="98"/>
      <c r="B115" s="43" t="s">
        <v>163</v>
      </c>
      <c r="C115" s="42"/>
      <c r="D115" s="42"/>
      <c r="E115" s="42"/>
      <c r="F115" s="42"/>
      <c r="G115" s="39">
        <v>0</v>
      </c>
      <c r="H115" s="41">
        <f t="shared" si="25"/>
        <v>0</v>
      </c>
      <c r="I115" s="269">
        <f t="shared" si="26"/>
        <v>0</v>
      </c>
      <c r="J115" s="39">
        <v>0</v>
      </c>
      <c r="K115" s="38" t="str">
        <f t="shared" si="27"/>
        <v>V</v>
      </c>
      <c r="L115" s="47"/>
      <c r="M115" s="11"/>
      <c r="N115" s="2" t="b">
        <f t="shared" si="28"/>
        <v>1</v>
      </c>
      <c r="O115" s="2">
        <f t="shared" si="29"/>
        <v>1</v>
      </c>
    </row>
    <row r="116" spans="1:15" x14ac:dyDescent="0.25">
      <c r="A116" s="98"/>
      <c r="B116" s="43" t="s">
        <v>162</v>
      </c>
      <c r="C116" s="42"/>
      <c r="D116" s="42"/>
      <c r="E116" s="42"/>
      <c r="F116" s="42"/>
      <c r="G116" s="39">
        <v>0</v>
      </c>
      <c r="H116" s="41">
        <f t="shared" si="25"/>
        <v>0</v>
      </c>
      <c r="I116" s="269">
        <f t="shared" si="26"/>
        <v>0</v>
      </c>
      <c r="J116" s="39">
        <v>0</v>
      </c>
      <c r="K116" s="38" t="str">
        <f t="shared" si="27"/>
        <v>V</v>
      </c>
      <c r="L116" s="47"/>
      <c r="M116" s="11"/>
      <c r="N116" s="2" t="b">
        <f t="shared" si="28"/>
        <v>1</v>
      </c>
      <c r="O116" s="2">
        <f t="shared" si="29"/>
        <v>1</v>
      </c>
    </row>
    <row r="117" spans="1:15" x14ac:dyDescent="0.25">
      <c r="A117" s="98"/>
      <c r="B117" s="43" t="s">
        <v>161</v>
      </c>
      <c r="C117" s="42"/>
      <c r="D117" s="42"/>
      <c r="E117" s="42"/>
      <c r="F117" s="42"/>
      <c r="G117" s="39">
        <v>0</v>
      </c>
      <c r="H117" s="41">
        <f t="shared" si="25"/>
        <v>0</v>
      </c>
      <c r="I117" s="269">
        <f t="shared" si="26"/>
        <v>0</v>
      </c>
      <c r="J117" s="39">
        <v>0</v>
      </c>
      <c r="K117" s="38" t="str">
        <f t="shared" si="27"/>
        <v>V</v>
      </c>
      <c r="L117" s="47"/>
      <c r="M117" s="11"/>
      <c r="N117" s="2" t="b">
        <f t="shared" si="28"/>
        <v>1</v>
      </c>
      <c r="O117" s="2">
        <f t="shared" si="29"/>
        <v>1</v>
      </c>
    </row>
    <row r="118" spans="1:15" x14ac:dyDescent="0.25">
      <c r="A118" s="98"/>
      <c r="B118" s="43" t="s">
        <v>160</v>
      </c>
      <c r="C118" s="42"/>
      <c r="D118" s="42"/>
      <c r="E118" s="42"/>
      <c r="F118" s="42"/>
      <c r="G118" s="39">
        <v>0</v>
      </c>
      <c r="H118" s="41">
        <f t="shared" si="25"/>
        <v>0</v>
      </c>
      <c r="I118" s="269">
        <f t="shared" si="26"/>
        <v>0</v>
      </c>
      <c r="J118" s="39">
        <v>0</v>
      </c>
      <c r="K118" s="38" t="str">
        <f t="shared" si="27"/>
        <v>V</v>
      </c>
      <c r="L118" s="47"/>
      <c r="M118" s="11"/>
      <c r="N118" s="2" t="b">
        <f t="shared" si="28"/>
        <v>1</v>
      </c>
      <c r="O118" s="2">
        <f t="shared" si="29"/>
        <v>1</v>
      </c>
    </row>
    <row r="119" spans="1:15" x14ac:dyDescent="0.25">
      <c r="A119" s="98"/>
      <c r="B119" s="20" t="s">
        <v>159</v>
      </c>
      <c r="C119" s="18"/>
      <c r="D119" s="18"/>
      <c r="E119" s="42"/>
      <c r="F119" s="18"/>
      <c r="G119" s="15">
        <v>0</v>
      </c>
      <c r="H119" s="17">
        <f t="shared" si="25"/>
        <v>0</v>
      </c>
      <c r="I119" s="270">
        <f t="shared" si="26"/>
        <v>0</v>
      </c>
      <c r="J119" s="15">
        <v>0</v>
      </c>
      <c r="K119" s="14" t="str">
        <f t="shared" si="27"/>
        <v>V</v>
      </c>
      <c r="L119" s="46"/>
      <c r="M119" s="11"/>
      <c r="N119" s="2" t="b">
        <f t="shared" si="28"/>
        <v>1</v>
      </c>
      <c r="O119" s="2">
        <f t="shared" si="29"/>
        <v>1</v>
      </c>
    </row>
    <row r="120" spans="1:15" x14ac:dyDescent="0.25">
      <c r="A120" s="98"/>
      <c r="B120" s="20" t="s">
        <v>158</v>
      </c>
      <c r="C120" s="18"/>
      <c r="D120" s="18"/>
      <c r="E120" s="42"/>
      <c r="F120" s="18"/>
      <c r="G120" s="15">
        <v>0</v>
      </c>
      <c r="H120" s="17">
        <f t="shared" si="25"/>
        <v>0</v>
      </c>
      <c r="I120" s="270">
        <f t="shared" si="26"/>
        <v>0</v>
      </c>
      <c r="J120" s="15">
        <v>0</v>
      </c>
      <c r="K120" s="14" t="str">
        <f t="shared" si="27"/>
        <v>V</v>
      </c>
      <c r="L120" s="46"/>
      <c r="M120" s="11"/>
      <c r="N120" s="2" t="b">
        <f t="shared" si="28"/>
        <v>1</v>
      </c>
      <c r="O120" s="2">
        <f t="shared" si="29"/>
        <v>1</v>
      </c>
    </row>
    <row r="121" spans="1:15" x14ac:dyDescent="0.25">
      <c r="A121" s="98"/>
      <c r="B121" s="20" t="s">
        <v>158</v>
      </c>
      <c r="C121" s="18"/>
      <c r="D121" s="18"/>
      <c r="E121" s="42"/>
      <c r="F121" s="18"/>
      <c r="G121" s="15">
        <v>0</v>
      </c>
      <c r="H121" s="17">
        <f t="shared" si="25"/>
        <v>0</v>
      </c>
      <c r="I121" s="270">
        <f t="shared" si="26"/>
        <v>0</v>
      </c>
      <c r="J121" s="15">
        <v>0</v>
      </c>
      <c r="K121" s="14" t="str">
        <f t="shared" si="27"/>
        <v>V</v>
      </c>
      <c r="L121" s="46"/>
      <c r="M121" s="11"/>
      <c r="N121" s="2" t="b">
        <f t="shared" si="28"/>
        <v>1</v>
      </c>
      <c r="O121" s="2">
        <f t="shared" si="29"/>
        <v>1</v>
      </c>
    </row>
    <row r="122" spans="1:15" ht="15.75" thickBot="1" x14ac:dyDescent="0.3">
      <c r="A122" s="98"/>
      <c r="B122" s="20" t="s">
        <v>158</v>
      </c>
      <c r="C122" s="18"/>
      <c r="D122" s="18"/>
      <c r="E122" s="18"/>
      <c r="F122" s="18"/>
      <c r="G122" s="15">
        <v>0</v>
      </c>
      <c r="H122" s="17">
        <f t="shared" si="25"/>
        <v>0</v>
      </c>
      <c r="I122" s="270">
        <f t="shared" si="26"/>
        <v>0</v>
      </c>
      <c r="J122" s="15">
        <v>0</v>
      </c>
      <c r="K122" s="14" t="str">
        <f t="shared" si="27"/>
        <v>V</v>
      </c>
      <c r="L122" s="46"/>
      <c r="M122" s="11"/>
      <c r="N122" s="2" t="b">
        <f t="shared" si="28"/>
        <v>1</v>
      </c>
      <c r="O122" s="2">
        <f t="shared" si="29"/>
        <v>1</v>
      </c>
    </row>
    <row r="123" spans="1:15" ht="16.5" thickBot="1" x14ac:dyDescent="0.3">
      <c r="A123" s="98"/>
      <c r="B123" s="79" t="s">
        <v>157</v>
      </c>
      <c r="C123" s="80"/>
      <c r="D123" s="80"/>
      <c r="E123" s="80"/>
      <c r="F123" s="80"/>
      <c r="G123" s="81"/>
      <c r="H123" s="82">
        <f>SUM(H109:H122)</f>
        <v>0</v>
      </c>
      <c r="I123" s="83">
        <f>SUM(I109:I122)</f>
        <v>0</v>
      </c>
      <c r="J123" s="84">
        <f>SUM(J109:J122)</f>
        <v>0</v>
      </c>
      <c r="K123" s="85"/>
      <c r="L123" s="86"/>
      <c r="M123" s="11"/>
      <c r="N123" s="35"/>
      <c r="O123" s="35"/>
    </row>
    <row r="124" spans="1:15" x14ac:dyDescent="0.25">
      <c r="A124" s="100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N124" s="2"/>
      <c r="O124" s="2"/>
    </row>
    <row r="125" spans="1:15" ht="16.5" thickBot="1" x14ac:dyDescent="0.3">
      <c r="A125" s="101"/>
      <c r="B125" s="27" t="s">
        <v>156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27"/>
      <c r="N125" s="2"/>
      <c r="O125" s="2"/>
    </row>
    <row r="126" spans="1:15" x14ac:dyDescent="0.25">
      <c r="A126" s="98"/>
      <c r="B126" s="26" t="s">
        <v>155</v>
      </c>
      <c r="C126" s="25"/>
      <c r="D126" s="25"/>
      <c r="E126" s="25"/>
      <c r="F126" s="25"/>
      <c r="G126" s="22">
        <v>0</v>
      </c>
      <c r="H126" s="24">
        <f>F126*G126</f>
        <v>0</v>
      </c>
      <c r="I126" s="268">
        <f t="shared" ref="I126:I128" si="30">H126-J126</f>
        <v>0</v>
      </c>
      <c r="J126" s="22">
        <v>0</v>
      </c>
      <c r="K126" s="21" t="str">
        <f>IF(AND(N126=TRUE,O126=1),"V","X")</f>
        <v>V</v>
      </c>
      <c r="L126" s="48"/>
      <c r="M126" s="11"/>
      <c r="N126" s="2" t="b">
        <f>AND(J126+I126-H126&gt;-0.01,J126+I126-H126&lt;0.01)</f>
        <v>1</v>
      </c>
      <c r="O126" s="2">
        <f>IF(AND(H126=0,E126=""),1,IF(AND(H126&gt;0,E126&lt;&gt;""),1,0))</f>
        <v>1</v>
      </c>
    </row>
    <row r="127" spans="1:15" x14ac:dyDescent="0.25">
      <c r="A127" s="98"/>
      <c r="B127" s="43" t="s">
        <v>154</v>
      </c>
      <c r="C127" s="42"/>
      <c r="D127" s="42"/>
      <c r="E127" s="42"/>
      <c r="F127" s="42"/>
      <c r="G127" s="39">
        <v>0</v>
      </c>
      <c r="H127" s="41">
        <f>F127*G127</f>
        <v>0</v>
      </c>
      <c r="I127" s="269">
        <f t="shared" si="30"/>
        <v>0</v>
      </c>
      <c r="J127" s="39">
        <v>0</v>
      </c>
      <c r="K127" s="38" t="str">
        <f>IF(AND(N127=TRUE,O127=1),"V","X")</f>
        <v>V</v>
      </c>
      <c r="L127" s="47"/>
      <c r="M127" s="11"/>
      <c r="N127" s="2" t="b">
        <f>AND(J127+I127-H127&gt;-0.01,J127+I127-H127&lt;0.01)</f>
        <v>1</v>
      </c>
      <c r="O127" s="2">
        <f>IF(AND(H127=0,E127=""),1,IF(AND(H127&gt;0,E127&lt;&gt;""),1,0))</f>
        <v>1</v>
      </c>
    </row>
    <row r="128" spans="1:15" ht="15.75" thickBot="1" x14ac:dyDescent="0.3">
      <c r="A128" s="98"/>
      <c r="B128" s="20" t="s">
        <v>153</v>
      </c>
      <c r="C128" s="18"/>
      <c r="D128" s="18"/>
      <c r="E128" s="18"/>
      <c r="F128" s="18"/>
      <c r="G128" s="15">
        <v>0</v>
      </c>
      <c r="H128" s="17">
        <f>F128*G128</f>
        <v>0</v>
      </c>
      <c r="I128" s="270">
        <f t="shared" si="30"/>
        <v>0</v>
      </c>
      <c r="J128" s="15">
        <v>0</v>
      </c>
      <c r="K128" s="14" t="str">
        <f>IF(AND(N128=TRUE,O128=1),"V","X")</f>
        <v>V</v>
      </c>
      <c r="L128" s="46"/>
      <c r="M128" s="11"/>
      <c r="N128" s="2" t="b">
        <f>AND(J128+I128-H128&gt;-0.01,J128+I128-H128&lt;0.01)</f>
        <v>1</v>
      </c>
      <c r="O128" s="2">
        <f>IF(AND(H128=0,E128=""),1,IF(AND(H128&gt;0,E128&lt;&gt;""),1,0))</f>
        <v>1</v>
      </c>
    </row>
    <row r="129" spans="1:15" ht="16.5" thickBot="1" x14ac:dyDescent="0.3">
      <c r="A129" s="98"/>
      <c r="B129" s="79" t="s">
        <v>152</v>
      </c>
      <c r="C129" s="80"/>
      <c r="D129" s="80"/>
      <c r="E129" s="80"/>
      <c r="F129" s="80"/>
      <c r="G129" s="81"/>
      <c r="H129" s="82">
        <f>SUM(H126:H128)</f>
        <v>0</v>
      </c>
      <c r="I129" s="83">
        <f>SUM(I126:I128)</f>
        <v>0</v>
      </c>
      <c r="J129" s="84">
        <f>SUM(J126:J128)</f>
        <v>0</v>
      </c>
      <c r="K129" s="85"/>
      <c r="L129" s="86"/>
      <c r="M129" s="11"/>
      <c r="N129" s="35"/>
      <c r="O129" s="35"/>
    </row>
    <row r="130" spans="1:15" x14ac:dyDescent="0.25">
      <c r="A130" s="100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N130" s="2"/>
      <c r="O130" s="2"/>
    </row>
    <row r="131" spans="1:15" ht="16.5" thickBot="1" x14ac:dyDescent="0.3">
      <c r="A131" s="101"/>
      <c r="B131" s="27" t="s">
        <v>151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27"/>
      <c r="N131" s="2"/>
      <c r="O131" s="2"/>
    </row>
    <row r="132" spans="1:15" x14ac:dyDescent="0.25">
      <c r="A132" s="98"/>
      <c r="B132" s="26" t="s">
        <v>150</v>
      </c>
      <c r="C132" s="25"/>
      <c r="D132" s="25"/>
      <c r="E132" s="25"/>
      <c r="F132" s="25"/>
      <c r="G132" s="53">
        <v>0</v>
      </c>
      <c r="H132" s="54">
        <f t="shared" ref="H132:H148" si="31">F132*G132</f>
        <v>0</v>
      </c>
      <c r="I132" s="54">
        <f t="shared" ref="I132:I148" si="32">H132-J132</f>
        <v>0</v>
      </c>
      <c r="J132" s="22">
        <v>0</v>
      </c>
      <c r="K132" s="21" t="str">
        <f t="shared" ref="K132:K148" si="33">IF(AND(N132=TRUE,O132=1),"V","X")</f>
        <v>V</v>
      </c>
      <c r="L132" s="48"/>
      <c r="M132" s="11"/>
      <c r="N132" s="2" t="b">
        <f t="shared" ref="N132:N148" si="34">AND(J132+I132-H132&gt;-0.01,J132+I132-H132&lt;0.01)</f>
        <v>1</v>
      </c>
      <c r="O132" s="2">
        <f t="shared" ref="O132:O148" si="35">IF(AND(H132=0,E132=""),1,IF(AND(H132&gt;0,E132&lt;&gt;""),1,0))</f>
        <v>1</v>
      </c>
    </row>
    <row r="133" spans="1:15" x14ac:dyDescent="0.25">
      <c r="A133" s="98"/>
      <c r="B133" s="43" t="s">
        <v>149</v>
      </c>
      <c r="C133" s="42"/>
      <c r="D133" s="42"/>
      <c r="E133" s="42"/>
      <c r="F133" s="42"/>
      <c r="G133" s="51">
        <v>0</v>
      </c>
      <c r="H133" s="52">
        <f t="shared" si="31"/>
        <v>0</v>
      </c>
      <c r="I133" s="52">
        <f t="shared" si="32"/>
        <v>0</v>
      </c>
      <c r="J133" s="39">
        <v>0</v>
      </c>
      <c r="K133" s="38" t="str">
        <f t="shared" si="33"/>
        <v>V</v>
      </c>
      <c r="L133" s="47"/>
      <c r="M133" s="11"/>
      <c r="N133" s="2" t="b">
        <f t="shared" si="34"/>
        <v>1</v>
      </c>
      <c r="O133" s="2">
        <f t="shared" si="35"/>
        <v>1</v>
      </c>
    </row>
    <row r="134" spans="1:15" x14ac:dyDescent="0.25">
      <c r="A134" s="98"/>
      <c r="B134" s="43" t="s">
        <v>148</v>
      </c>
      <c r="C134" s="42"/>
      <c r="D134" s="42"/>
      <c r="E134" s="42"/>
      <c r="F134" s="42"/>
      <c r="G134" s="51">
        <v>0</v>
      </c>
      <c r="H134" s="52">
        <f t="shared" si="31"/>
        <v>0</v>
      </c>
      <c r="I134" s="52">
        <f t="shared" si="32"/>
        <v>0</v>
      </c>
      <c r="J134" s="39">
        <v>0</v>
      </c>
      <c r="K134" s="38" t="str">
        <f t="shared" si="33"/>
        <v>V</v>
      </c>
      <c r="L134" s="47"/>
      <c r="M134" s="11"/>
      <c r="N134" s="2" t="b">
        <f t="shared" si="34"/>
        <v>1</v>
      </c>
      <c r="O134" s="2">
        <f t="shared" si="35"/>
        <v>1</v>
      </c>
    </row>
    <row r="135" spans="1:15" x14ac:dyDescent="0.25">
      <c r="A135" s="98"/>
      <c r="B135" s="43" t="s">
        <v>147</v>
      </c>
      <c r="C135" s="42"/>
      <c r="D135" s="42"/>
      <c r="E135" s="42"/>
      <c r="F135" s="42"/>
      <c r="G135" s="51">
        <v>0</v>
      </c>
      <c r="H135" s="52">
        <f t="shared" si="31"/>
        <v>0</v>
      </c>
      <c r="I135" s="52">
        <f t="shared" si="32"/>
        <v>0</v>
      </c>
      <c r="J135" s="39">
        <v>0</v>
      </c>
      <c r="K135" s="38" t="str">
        <f t="shared" si="33"/>
        <v>V</v>
      </c>
      <c r="L135" s="47"/>
      <c r="M135" s="11"/>
      <c r="N135" s="2" t="b">
        <f t="shared" si="34"/>
        <v>1</v>
      </c>
      <c r="O135" s="2">
        <f t="shared" si="35"/>
        <v>1</v>
      </c>
    </row>
    <row r="136" spans="1:15" x14ac:dyDescent="0.25">
      <c r="A136" s="98"/>
      <c r="B136" s="43" t="s">
        <v>146</v>
      </c>
      <c r="C136" s="42"/>
      <c r="D136" s="42"/>
      <c r="E136" s="42"/>
      <c r="F136" s="42"/>
      <c r="G136" s="51">
        <v>0</v>
      </c>
      <c r="H136" s="52">
        <f t="shared" si="31"/>
        <v>0</v>
      </c>
      <c r="I136" s="52">
        <f t="shared" si="32"/>
        <v>0</v>
      </c>
      <c r="J136" s="39">
        <v>0</v>
      </c>
      <c r="K136" s="38" t="str">
        <f t="shared" si="33"/>
        <v>V</v>
      </c>
      <c r="L136" s="47"/>
      <c r="M136" s="11"/>
      <c r="N136" s="2" t="b">
        <f t="shared" si="34"/>
        <v>1</v>
      </c>
      <c r="O136" s="2">
        <f t="shared" si="35"/>
        <v>1</v>
      </c>
    </row>
    <row r="137" spans="1:15" x14ac:dyDescent="0.25">
      <c r="A137" s="98"/>
      <c r="B137" s="43" t="s">
        <v>145</v>
      </c>
      <c r="C137" s="42"/>
      <c r="D137" s="42"/>
      <c r="E137" s="42"/>
      <c r="F137" s="42"/>
      <c r="G137" s="51">
        <v>0</v>
      </c>
      <c r="H137" s="52">
        <f t="shared" si="31"/>
        <v>0</v>
      </c>
      <c r="I137" s="52">
        <f t="shared" si="32"/>
        <v>0</v>
      </c>
      <c r="J137" s="39">
        <v>0</v>
      </c>
      <c r="K137" s="38" t="str">
        <f t="shared" si="33"/>
        <v>V</v>
      </c>
      <c r="L137" s="47"/>
      <c r="M137" s="11"/>
      <c r="N137" s="2" t="b">
        <f t="shared" si="34"/>
        <v>1</v>
      </c>
      <c r="O137" s="2">
        <f t="shared" si="35"/>
        <v>1</v>
      </c>
    </row>
    <row r="138" spans="1:15" x14ac:dyDescent="0.25">
      <c r="A138" s="98"/>
      <c r="B138" s="43" t="s">
        <v>144</v>
      </c>
      <c r="C138" s="42"/>
      <c r="D138" s="42"/>
      <c r="E138" s="42"/>
      <c r="F138" s="42"/>
      <c r="G138" s="51">
        <v>0</v>
      </c>
      <c r="H138" s="52">
        <f t="shared" si="31"/>
        <v>0</v>
      </c>
      <c r="I138" s="52">
        <f t="shared" si="32"/>
        <v>0</v>
      </c>
      <c r="J138" s="39">
        <v>0</v>
      </c>
      <c r="K138" s="38" t="str">
        <f t="shared" si="33"/>
        <v>V</v>
      </c>
      <c r="L138" s="47"/>
      <c r="M138" s="11"/>
      <c r="N138" s="2" t="b">
        <f t="shared" si="34"/>
        <v>1</v>
      </c>
      <c r="O138" s="2">
        <f t="shared" si="35"/>
        <v>1</v>
      </c>
    </row>
    <row r="139" spans="1:15" x14ac:dyDescent="0.25">
      <c r="A139" s="98"/>
      <c r="B139" s="43" t="s">
        <v>143</v>
      </c>
      <c r="C139" s="42"/>
      <c r="D139" s="42"/>
      <c r="E139" s="42"/>
      <c r="F139" s="42"/>
      <c r="G139" s="51">
        <v>0</v>
      </c>
      <c r="H139" s="52">
        <f t="shared" si="31"/>
        <v>0</v>
      </c>
      <c r="I139" s="52">
        <f t="shared" si="32"/>
        <v>0</v>
      </c>
      <c r="J139" s="39">
        <v>0</v>
      </c>
      <c r="K139" s="38" t="str">
        <f t="shared" si="33"/>
        <v>V</v>
      </c>
      <c r="L139" s="47"/>
      <c r="M139" s="11"/>
      <c r="N139" s="2" t="b">
        <f t="shared" si="34"/>
        <v>1</v>
      </c>
      <c r="O139" s="2">
        <f t="shared" si="35"/>
        <v>1</v>
      </c>
    </row>
    <row r="140" spans="1:15" x14ac:dyDescent="0.25">
      <c r="A140" s="98"/>
      <c r="B140" s="43" t="s">
        <v>142</v>
      </c>
      <c r="C140" s="42"/>
      <c r="D140" s="42"/>
      <c r="E140" s="42"/>
      <c r="F140" s="42"/>
      <c r="G140" s="51">
        <v>0</v>
      </c>
      <c r="H140" s="52">
        <f t="shared" si="31"/>
        <v>0</v>
      </c>
      <c r="I140" s="52">
        <f t="shared" si="32"/>
        <v>0</v>
      </c>
      <c r="J140" s="39">
        <v>0</v>
      </c>
      <c r="K140" s="38" t="str">
        <f t="shared" si="33"/>
        <v>V</v>
      </c>
      <c r="L140" s="47"/>
      <c r="M140" s="11"/>
      <c r="N140" s="2" t="b">
        <f t="shared" si="34"/>
        <v>1</v>
      </c>
      <c r="O140" s="2">
        <f t="shared" si="35"/>
        <v>1</v>
      </c>
    </row>
    <row r="141" spans="1:15" x14ac:dyDescent="0.25">
      <c r="A141" s="98"/>
      <c r="B141" s="43" t="s">
        <v>141</v>
      </c>
      <c r="C141" s="42"/>
      <c r="D141" s="42"/>
      <c r="E141" s="42"/>
      <c r="F141" s="42"/>
      <c r="G141" s="51">
        <v>0</v>
      </c>
      <c r="H141" s="52">
        <f t="shared" si="31"/>
        <v>0</v>
      </c>
      <c r="I141" s="52">
        <f t="shared" si="32"/>
        <v>0</v>
      </c>
      <c r="J141" s="39">
        <v>0</v>
      </c>
      <c r="K141" s="38" t="str">
        <f t="shared" si="33"/>
        <v>V</v>
      </c>
      <c r="L141" s="47"/>
      <c r="M141" s="11"/>
      <c r="N141" s="2" t="b">
        <f t="shared" si="34"/>
        <v>1</v>
      </c>
      <c r="O141" s="2">
        <f t="shared" si="35"/>
        <v>1</v>
      </c>
    </row>
    <row r="142" spans="1:15" x14ac:dyDescent="0.25">
      <c r="A142" s="98"/>
      <c r="B142" s="43" t="s">
        <v>140</v>
      </c>
      <c r="C142" s="42"/>
      <c r="D142" s="42"/>
      <c r="E142" s="42"/>
      <c r="F142" s="42"/>
      <c r="G142" s="51">
        <v>0</v>
      </c>
      <c r="H142" s="52">
        <f t="shared" si="31"/>
        <v>0</v>
      </c>
      <c r="I142" s="52">
        <f t="shared" si="32"/>
        <v>0</v>
      </c>
      <c r="J142" s="39">
        <v>0</v>
      </c>
      <c r="K142" s="38" t="str">
        <f t="shared" si="33"/>
        <v>V</v>
      </c>
      <c r="L142" s="47"/>
      <c r="M142" s="11"/>
      <c r="N142" s="2" t="b">
        <f t="shared" si="34"/>
        <v>1</v>
      </c>
      <c r="O142" s="2">
        <f t="shared" si="35"/>
        <v>1</v>
      </c>
    </row>
    <row r="143" spans="1:15" x14ac:dyDescent="0.25">
      <c r="A143" s="98"/>
      <c r="B143" s="43" t="s">
        <v>139</v>
      </c>
      <c r="C143" s="42"/>
      <c r="D143" s="42"/>
      <c r="E143" s="42"/>
      <c r="F143" s="42"/>
      <c r="G143" s="51">
        <v>0</v>
      </c>
      <c r="H143" s="52">
        <f t="shared" si="31"/>
        <v>0</v>
      </c>
      <c r="I143" s="52">
        <f t="shared" si="32"/>
        <v>0</v>
      </c>
      <c r="J143" s="39">
        <v>0</v>
      </c>
      <c r="K143" s="38" t="str">
        <f t="shared" si="33"/>
        <v>V</v>
      </c>
      <c r="L143" s="47"/>
      <c r="M143" s="11"/>
      <c r="N143" s="2" t="b">
        <f t="shared" si="34"/>
        <v>1</v>
      </c>
      <c r="O143" s="2">
        <f t="shared" si="35"/>
        <v>1</v>
      </c>
    </row>
    <row r="144" spans="1:15" x14ac:dyDescent="0.25">
      <c r="A144" s="98"/>
      <c r="B144" s="43" t="s">
        <v>138</v>
      </c>
      <c r="C144" s="42"/>
      <c r="D144" s="42"/>
      <c r="E144" s="42"/>
      <c r="F144" s="42"/>
      <c r="G144" s="51">
        <v>0</v>
      </c>
      <c r="H144" s="52">
        <f t="shared" si="31"/>
        <v>0</v>
      </c>
      <c r="I144" s="52">
        <f t="shared" si="32"/>
        <v>0</v>
      </c>
      <c r="J144" s="39">
        <v>0</v>
      </c>
      <c r="K144" s="38" t="str">
        <f t="shared" si="33"/>
        <v>V</v>
      </c>
      <c r="L144" s="47"/>
      <c r="M144" s="11"/>
      <c r="N144" s="2" t="b">
        <f t="shared" si="34"/>
        <v>1</v>
      </c>
      <c r="O144" s="2">
        <f t="shared" si="35"/>
        <v>1</v>
      </c>
    </row>
    <row r="145" spans="1:15" x14ac:dyDescent="0.25">
      <c r="A145" s="98"/>
      <c r="B145" s="20" t="s">
        <v>123</v>
      </c>
      <c r="C145" s="18"/>
      <c r="D145" s="18"/>
      <c r="E145" s="42"/>
      <c r="F145" s="18"/>
      <c r="G145" s="49">
        <v>0</v>
      </c>
      <c r="H145" s="50">
        <f t="shared" si="31"/>
        <v>0</v>
      </c>
      <c r="I145" s="50">
        <f t="shared" si="32"/>
        <v>0</v>
      </c>
      <c r="J145" s="15">
        <v>0</v>
      </c>
      <c r="K145" s="14" t="str">
        <f t="shared" si="33"/>
        <v>V</v>
      </c>
      <c r="L145" s="46"/>
      <c r="M145" s="11"/>
      <c r="N145" s="2" t="b">
        <f t="shared" si="34"/>
        <v>1</v>
      </c>
      <c r="O145" s="2">
        <f t="shared" si="35"/>
        <v>1</v>
      </c>
    </row>
    <row r="146" spans="1:15" x14ac:dyDescent="0.25">
      <c r="A146" s="98"/>
      <c r="B146" s="20" t="s">
        <v>137</v>
      </c>
      <c r="C146" s="18"/>
      <c r="D146" s="18"/>
      <c r="E146" s="42"/>
      <c r="F146" s="18"/>
      <c r="G146" s="49">
        <v>0</v>
      </c>
      <c r="H146" s="50">
        <f t="shared" si="31"/>
        <v>0</v>
      </c>
      <c r="I146" s="50">
        <f t="shared" si="32"/>
        <v>0</v>
      </c>
      <c r="J146" s="15">
        <v>0</v>
      </c>
      <c r="K146" s="14" t="str">
        <f t="shared" si="33"/>
        <v>V</v>
      </c>
      <c r="L146" s="46"/>
      <c r="M146" s="11"/>
      <c r="N146" s="2" t="b">
        <f t="shared" si="34"/>
        <v>1</v>
      </c>
      <c r="O146" s="2">
        <f t="shared" si="35"/>
        <v>1</v>
      </c>
    </row>
    <row r="147" spans="1:15" x14ac:dyDescent="0.25">
      <c r="A147" s="98"/>
      <c r="B147" s="20" t="s">
        <v>137</v>
      </c>
      <c r="C147" s="18"/>
      <c r="D147" s="18"/>
      <c r="E147" s="42"/>
      <c r="F147" s="18"/>
      <c r="G147" s="49">
        <v>0</v>
      </c>
      <c r="H147" s="50">
        <f t="shared" si="31"/>
        <v>0</v>
      </c>
      <c r="I147" s="50">
        <f t="shared" si="32"/>
        <v>0</v>
      </c>
      <c r="J147" s="15">
        <v>0</v>
      </c>
      <c r="K147" s="14" t="str">
        <f t="shared" si="33"/>
        <v>V</v>
      </c>
      <c r="L147" s="46"/>
      <c r="M147" s="11"/>
      <c r="N147" s="2" t="b">
        <f t="shared" si="34"/>
        <v>1</v>
      </c>
      <c r="O147" s="2">
        <f t="shared" si="35"/>
        <v>1</v>
      </c>
    </row>
    <row r="148" spans="1:15" ht="15.75" thickBot="1" x14ac:dyDescent="0.3">
      <c r="A148" s="98"/>
      <c r="B148" s="20" t="s">
        <v>137</v>
      </c>
      <c r="C148" s="18"/>
      <c r="D148" s="18"/>
      <c r="E148" s="18"/>
      <c r="F148" s="18"/>
      <c r="G148" s="49">
        <v>0</v>
      </c>
      <c r="H148" s="50">
        <f t="shared" si="31"/>
        <v>0</v>
      </c>
      <c r="I148" s="50">
        <f t="shared" si="32"/>
        <v>0</v>
      </c>
      <c r="J148" s="15">
        <v>0</v>
      </c>
      <c r="K148" s="14" t="str">
        <f t="shared" si="33"/>
        <v>V</v>
      </c>
      <c r="L148" s="46"/>
      <c r="M148" s="11"/>
      <c r="N148" s="2" t="b">
        <f t="shared" si="34"/>
        <v>1</v>
      </c>
      <c r="O148" s="2">
        <f t="shared" si="35"/>
        <v>1</v>
      </c>
    </row>
    <row r="149" spans="1:15" ht="16.5" thickBot="1" x14ac:dyDescent="0.3">
      <c r="A149" s="98"/>
      <c r="B149" s="79" t="s">
        <v>136</v>
      </c>
      <c r="C149" s="80"/>
      <c r="D149" s="80"/>
      <c r="E149" s="80"/>
      <c r="F149" s="80"/>
      <c r="G149" s="81"/>
      <c r="H149" s="82">
        <f>SUM(H132:H148)</f>
        <v>0</v>
      </c>
      <c r="I149" s="83">
        <f>SUM(I132:I148)</f>
        <v>0</v>
      </c>
      <c r="J149" s="84">
        <f>SUM(J132:J148)</f>
        <v>0</v>
      </c>
      <c r="K149" s="85"/>
      <c r="L149" s="86"/>
      <c r="M149" s="11"/>
      <c r="N149" s="35"/>
      <c r="O149" s="35"/>
    </row>
    <row r="150" spans="1:15" x14ac:dyDescent="0.25">
      <c r="A150" s="100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N150" s="2"/>
      <c r="O150" s="2"/>
    </row>
    <row r="151" spans="1:15" ht="16.5" thickBot="1" x14ac:dyDescent="0.3">
      <c r="A151" s="101"/>
      <c r="B151" s="27" t="s">
        <v>135</v>
      </c>
      <c r="C151" s="10"/>
      <c r="D151" s="10"/>
      <c r="E151" s="10"/>
      <c r="F151" s="10"/>
      <c r="G151" s="10"/>
      <c r="H151" s="10"/>
      <c r="I151" s="10"/>
      <c r="J151" s="10"/>
      <c r="K151" s="10"/>
      <c r="L151" s="27"/>
      <c r="N151" s="2"/>
      <c r="O151" s="2"/>
    </row>
    <row r="152" spans="1:15" x14ac:dyDescent="0.25">
      <c r="A152" s="98"/>
      <c r="B152" s="26" t="s">
        <v>134</v>
      </c>
      <c r="C152" s="25"/>
      <c r="D152" s="25"/>
      <c r="E152" s="25"/>
      <c r="F152" s="25"/>
      <c r="G152" s="22">
        <v>0</v>
      </c>
      <c r="H152" s="24">
        <f t="shared" ref="H152:H166" si="36">F152*G152</f>
        <v>0</v>
      </c>
      <c r="I152" s="268">
        <f t="shared" ref="I152:I166" si="37">H152-J152</f>
        <v>0</v>
      </c>
      <c r="J152" s="22">
        <v>0</v>
      </c>
      <c r="K152" s="21" t="str">
        <f t="shared" ref="K152:K166" si="38">IF(AND(N152=TRUE,O152=1),"V","X")</f>
        <v>V</v>
      </c>
      <c r="L152" s="48"/>
      <c r="M152" s="11"/>
      <c r="N152" s="2" t="b">
        <f t="shared" ref="N152:N166" si="39">AND(J152+I152-H152&gt;-0.01,J152+I152-H152&lt;0.01)</f>
        <v>1</v>
      </c>
      <c r="O152" s="2">
        <f t="shared" ref="O152:O166" si="40">IF(AND(H152=0,E152=""),1,IF(AND(H152&gt;0,E152&lt;&gt;""),1,0))</f>
        <v>1</v>
      </c>
    </row>
    <row r="153" spans="1:15" x14ac:dyDescent="0.25">
      <c r="A153" s="98"/>
      <c r="B153" s="43" t="s">
        <v>133</v>
      </c>
      <c r="C153" s="42"/>
      <c r="D153" s="42"/>
      <c r="E153" s="42"/>
      <c r="F153" s="42"/>
      <c r="G153" s="39">
        <v>0</v>
      </c>
      <c r="H153" s="41">
        <f t="shared" si="36"/>
        <v>0</v>
      </c>
      <c r="I153" s="269">
        <f t="shared" si="37"/>
        <v>0</v>
      </c>
      <c r="J153" s="39">
        <v>0</v>
      </c>
      <c r="K153" s="38" t="str">
        <f t="shared" si="38"/>
        <v>V</v>
      </c>
      <c r="L153" s="47"/>
      <c r="M153" s="11"/>
      <c r="N153" s="2" t="b">
        <f t="shared" si="39"/>
        <v>1</v>
      </c>
      <c r="O153" s="2">
        <f t="shared" si="40"/>
        <v>1</v>
      </c>
    </row>
    <row r="154" spans="1:15" x14ac:dyDescent="0.25">
      <c r="A154" s="98"/>
      <c r="B154" s="43" t="s">
        <v>132</v>
      </c>
      <c r="C154" s="42"/>
      <c r="D154" s="42"/>
      <c r="E154" s="42"/>
      <c r="F154" s="42"/>
      <c r="G154" s="39">
        <v>0</v>
      </c>
      <c r="H154" s="41">
        <f t="shared" si="36"/>
        <v>0</v>
      </c>
      <c r="I154" s="269">
        <f t="shared" si="37"/>
        <v>0</v>
      </c>
      <c r="J154" s="39">
        <v>0</v>
      </c>
      <c r="K154" s="38" t="str">
        <f t="shared" si="38"/>
        <v>V</v>
      </c>
      <c r="L154" s="47"/>
      <c r="M154" s="11"/>
      <c r="N154" s="2" t="b">
        <f t="shared" si="39"/>
        <v>1</v>
      </c>
      <c r="O154" s="2">
        <f t="shared" si="40"/>
        <v>1</v>
      </c>
    </row>
    <row r="155" spans="1:15" x14ac:dyDescent="0.25">
      <c r="A155" s="98"/>
      <c r="B155" s="43" t="s">
        <v>131</v>
      </c>
      <c r="C155" s="42"/>
      <c r="D155" s="42"/>
      <c r="E155" s="42"/>
      <c r="F155" s="42"/>
      <c r="G155" s="39">
        <v>0</v>
      </c>
      <c r="H155" s="41">
        <f t="shared" si="36"/>
        <v>0</v>
      </c>
      <c r="I155" s="269">
        <f t="shared" si="37"/>
        <v>0</v>
      </c>
      <c r="J155" s="39">
        <v>0</v>
      </c>
      <c r="K155" s="38" t="str">
        <f t="shared" si="38"/>
        <v>V</v>
      </c>
      <c r="L155" s="47"/>
      <c r="M155" s="11"/>
      <c r="N155" s="2" t="b">
        <f t="shared" si="39"/>
        <v>1</v>
      </c>
      <c r="O155" s="2">
        <f t="shared" si="40"/>
        <v>1</v>
      </c>
    </row>
    <row r="156" spans="1:15" x14ac:dyDescent="0.25">
      <c r="A156" s="98"/>
      <c r="B156" s="43" t="s">
        <v>130</v>
      </c>
      <c r="C156" s="42"/>
      <c r="D156" s="42"/>
      <c r="E156" s="42"/>
      <c r="F156" s="42"/>
      <c r="G156" s="39">
        <v>0</v>
      </c>
      <c r="H156" s="41">
        <f t="shared" si="36"/>
        <v>0</v>
      </c>
      <c r="I156" s="269">
        <f t="shared" si="37"/>
        <v>0</v>
      </c>
      <c r="J156" s="39">
        <v>0</v>
      </c>
      <c r="K156" s="38" t="str">
        <f t="shared" si="38"/>
        <v>V</v>
      </c>
      <c r="L156" s="47"/>
      <c r="M156" s="11"/>
      <c r="N156" s="2" t="b">
        <f t="shared" si="39"/>
        <v>1</v>
      </c>
      <c r="O156" s="2">
        <f t="shared" si="40"/>
        <v>1</v>
      </c>
    </row>
    <row r="157" spans="1:15" x14ac:dyDescent="0.25">
      <c r="A157" s="98"/>
      <c r="B157" s="43" t="s">
        <v>129</v>
      </c>
      <c r="C157" s="42"/>
      <c r="D157" s="42"/>
      <c r="E157" s="42"/>
      <c r="F157" s="42"/>
      <c r="G157" s="39">
        <v>0</v>
      </c>
      <c r="H157" s="41">
        <f t="shared" si="36"/>
        <v>0</v>
      </c>
      <c r="I157" s="269">
        <f t="shared" si="37"/>
        <v>0</v>
      </c>
      <c r="J157" s="39">
        <v>0</v>
      </c>
      <c r="K157" s="38" t="str">
        <f t="shared" si="38"/>
        <v>V</v>
      </c>
      <c r="L157" s="47"/>
      <c r="M157" s="11"/>
      <c r="N157" s="2" t="b">
        <f t="shared" si="39"/>
        <v>1</v>
      </c>
      <c r="O157" s="2">
        <f t="shared" si="40"/>
        <v>1</v>
      </c>
    </row>
    <row r="158" spans="1:15" x14ac:dyDescent="0.25">
      <c r="A158" s="98"/>
      <c r="B158" s="43" t="s">
        <v>128</v>
      </c>
      <c r="C158" s="42"/>
      <c r="D158" s="42"/>
      <c r="E158" s="42"/>
      <c r="F158" s="42"/>
      <c r="G158" s="39">
        <v>0</v>
      </c>
      <c r="H158" s="41">
        <f t="shared" si="36"/>
        <v>0</v>
      </c>
      <c r="I158" s="269">
        <f t="shared" si="37"/>
        <v>0</v>
      </c>
      <c r="J158" s="39">
        <v>0</v>
      </c>
      <c r="K158" s="38" t="str">
        <f t="shared" si="38"/>
        <v>V</v>
      </c>
      <c r="L158" s="47"/>
      <c r="M158" s="11"/>
      <c r="N158" s="2" t="b">
        <f t="shared" si="39"/>
        <v>1</v>
      </c>
      <c r="O158" s="2">
        <f t="shared" si="40"/>
        <v>1</v>
      </c>
    </row>
    <row r="159" spans="1:15" x14ac:dyDescent="0.25">
      <c r="A159" s="98"/>
      <c r="B159" s="43" t="s">
        <v>127</v>
      </c>
      <c r="C159" s="42"/>
      <c r="D159" s="42"/>
      <c r="E159" s="42"/>
      <c r="F159" s="42"/>
      <c r="G159" s="39">
        <v>0</v>
      </c>
      <c r="H159" s="41">
        <f t="shared" si="36"/>
        <v>0</v>
      </c>
      <c r="I159" s="269">
        <f t="shared" si="37"/>
        <v>0</v>
      </c>
      <c r="J159" s="39">
        <v>0</v>
      </c>
      <c r="K159" s="38" t="str">
        <f t="shared" si="38"/>
        <v>V</v>
      </c>
      <c r="L159" s="47"/>
      <c r="M159" s="11"/>
      <c r="N159" s="2" t="b">
        <f t="shared" si="39"/>
        <v>1</v>
      </c>
      <c r="O159" s="2">
        <f t="shared" si="40"/>
        <v>1</v>
      </c>
    </row>
    <row r="160" spans="1:15" x14ac:dyDescent="0.25">
      <c r="A160" s="98"/>
      <c r="B160" s="43" t="s">
        <v>126</v>
      </c>
      <c r="C160" s="42"/>
      <c r="D160" s="42"/>
      <c r="E160" s="42"/>
      <c r="F160" s="42"/>
      <c r="G160" s="39">
        <v>0</v>
      </c>
      <c r="H160" s="41">
        <f t="shared" si="36"/>
        <v>0</v>
      </c>
      <c r="I160" s="269">
        <f t="shared" si="37"/>
        <v>0</v>
      </c>
      <c r="J160" s="39">
        <v>0</v>
      </c>
      <c r="K160" s="38" t="str">
        <f t="shared" si="38"/>
        <v>V</v>
      </c>
      <c r="L160" s="47"/>
      <c r="M160" s="11"/>
      <c r="N160" s="2" t="b">
        <f t="shared" si="39"/>
        <v>1</v>
      </c>
      <c r="O160" s="2">
        <f t="shared" si="40"/>
        <v>1</v>
      </c>
    </row>
    <row r="161" spans="1:15" x14ac:dyDescent="0.25">
      <c r="A161" s="98"/>
      <c r="B161" s="43" t="s">
        <v>125</v>
      </c>
      <c r="C161" s="42"/>
      <c r="D161" s="42"/>
      <c r="E161" s="42"/>
      <c r="F161" s="42"/>
      <c r="G161" s="39">
        <v>0</v>
      </c>
      <c r="H161" s="41">
        <f t="shared" si="36"/>
        <v>0</v>
      </c>
      <c r="I161" s="269">
        <f t="shared" si="37"/>
        <v>0</v>
      </c>
      <c r="J161" s="39">
        <v>0</v>
      </c>
      <c r="K161" s="38" t="str">
        <f t="shared" si="38"/>
        <v>V</v>
      </c>
      <c r="L161" s="47"/>
      <c r="M161" s="11"/>
      <c r="N161" s="2" t="b">
        <f t="shared" si="39"/>
        <v>1</v>
      </c>
      <c r="O161" s="2">
        <f t="shared" si="40"/>
        <v>1</v>
      </c>
    </row>
    <row r="162" spans="1:15" x14ac:dyDescent="0.25">
      <c r="A162" s="98"/>
      <c r="B162" s="43" t="s">
        <v>124</v>
      </c>
      <c r="C162" s="42"/>
      <c r="D162" s="42"/>
      <c r="E162" s="42"/>
      <c r="F162" s="42"/>
      <c r="G162" s="39">
        <v>0</v>
      </c>
      <c r="H162" s="41">
        <f t="shared" si="36"/>
        <v>0</v>
      </c>
      <c r="I162" s="269">
        <f t="shared" si="37"/>
        <v>0</v>
      </c>
      <c r="J162" s="39">
        <v>0</v>
      </c>
      <c r="K162" s="38" t="str">
        <f t="shared" si="38"/>
        <v>V</v>
      </c>
      <c r="L162" s="47"/>
      <c r="M162" s="11"/>
      <c r="N162" s="2" t="b">
        <f t="shared" si="39"/>
        <v>1</v>
      </c>
      <c r="O162" s="2">
        <f t="shared" si="40"/>
        <v>1</v>
      </c>
    </row>
    <row r="163" spans="1:15" x14ac:dyDescent="0.25">
      <c r="A163" s="98"/>
      <c r="B163" s="20" t="s">
        <v>123</v>
      </c>
      <c r="C163" s="18"/>
      <c r="D163" s="18"/>
      <c r="E163" s="42"/>
      <c r="F163" s="18"/>
      <c r="G163" s="15">
        <v>0</v>
      </c>
      <c r="H163" s="17">
        <f t="shared" si="36"/>
        <v>0</v>
      </c>
      <c r="I163" s="270">
        <f t="shared" si="37"/>
        <v>0</v>
      </c>
      <c r="J163" s="15">
        <v>0</v>
      </c>
      <c r="K163" s="14" t="str">
        <f t="shared" si="38"/>
        <v>V</v>
      </c>
      <c r="L163" s="46"/>
      <c r="M163" s="11"/>
      <c r="N163" s="2" t="b">
        <f t="shared" si="39"/>
        <v>1</v>
      </c>
      <c r="O163" s="2">
        <f t="shared" si="40"/>
        <v>1</v>
      </c>
    </row>
    <row r="164" spans="1:15" x14ac:dyDescent="0.25">
      <c r="A164" s="98"/>
      <c r="B164" s="20" t="s">
        <v>122</v>
      </c>
      <c r="C164" s="18"/>
      <c r="D164" s="18"/>
      <c r="E164" s="42"/>
      <c r="F164" s="18"/>
      <c r="G164" s="15">
        <v>0</v>
      </c>
      <c r="H164" s="17">
        <f t="shared" si="36"/>
        <v>0</v>
      </c>
      <c r="I164" s="270">
        <f t="shared" si="37"/>
        <v>0</v>
      </c>
      <c r="J164" s="15">
        <v>0</v>
      </c>
      <c r="K164" s="14" t="str">
        <f t="shared" si="38"/>
        <v>V</v>
      </c>
      <c r="L164" s="46"/>
      <c r="M164" s="11"/>
      <c r="N164" s="2" t="b">
        <f t="shared" si="39"/>
        <v>1</v>
      </c>
      <c r="O164" s="2">
        <f t="shared" si="40"/>
        <v>1</v>
      </c>
    </row>
    <row r="165" spans="1:15" x14ac:dyDescent="0.25">
      <c r="A165" s="98"/>
      <c r="B165" s="20" t="s">
        <v>122</v>
      </c>
      <c r="C165" s="18"/>
      <c r="D165" s="18"/>
      <c r="E165" s="42"/>
      <c r="F165" s="18"/>
      <c r="G165" s="15">
        <v>0</v>
      </c>
      <c r="H165" s="17">
        <f t="shared" si="36"/>
        <v>0</v>
      </c>
      <c r="I165" s="270">
        <f t="shared" si="37"/>
        <v>0</v>
      </c>
      <c r="J165" s="15">
        <v>0</v>
      </c>
      <c r="K165" s="14" t="str">
        <f t="shared" si="38"/>
        <v>V</v>
      </c>
      <c r="L165" s="46"/>
      <c r="M165" s="11"/>
      <c r="N165" s="2" t="b">
        <f t="shared" si="39"/>
        <v>1</v>
      </c>
      <c r="O165" s="2">
        <f t="shared" si="40"/>
        <v>1</v>
      </c>
    </row>
    <row r="166" spans="1:15" ht="15.75" thickBot="1" x14ac:dyDescent="0.3">
      <c r="A166" s="98"/>
      <c r="B166" s="20" t="s">
        <v>122</v>
      </c>
      <c r="C166" s="18"/>
      <c r="D166" s="18"/>
      <c r="E166" s="18"/>
      <c r="F166" s="18"/>
      <c r="G166" s="15">
        <v>0</v>
      </c>
      <c r="H166" s="17">
        <f t="shared" si="36"/>
        <v>0</v>
      </c>
      <c r="I166" s="270">
        <f t="shared" si="37"/>
        <v>0</v>
      </c>
      <c r="J166" s="15">
        <v>0</v>
      </c>
      <c r="K166" s="14" t="str">
        <f t="shared" si="38"/>
        <v>V</v>
      </c>
      <c r="L166" s="46"/>
      <c r="M166" s="11"/>
      <c r="N166" s="2" t="b">
        <f t="shared" si="39"/>
        <v>1</v>
      </c>
      <c r="O166" s="2">
        <f t="shared" si="40"/>
        <v>1</v>
      </c>
    </row>
    <row r="167" spans="1:15" ht="16.5" thickBot="1" x14ac:dyDescent="0.3">
      <c r="A167" s="98"/>
      <c r="B167" s="79" t="s">
        <v>121</v>
      </c>
      <c r="C167" s="80"/>
      <c r="D167" s="80"/>
      <c r="E167" s="80"/>
      <c r="F167" s="80"/>
      <c r="G167" s="81"/>
      <c r="H167" s="82">
        <f>SUM(H152:H166)</f>
        <v>0</v>
      </c>
      <c r="I167" s="83">
        <f>SUM(I152:I166)</f>
        <v>0</v>
      </c>
      <c r="J167" s="84">
        <f>SUM(J152:J166)</f>
        <v>0</v>
      </c>
      <c r="K167" s="85"/>
      <c r="L167" s="86"/>
      <c r="M167" s="11"/>
      <c r="N167" s="35"/>
      <c r="O167" s="35"/>
    </row>
    <row r="168" spans="1:15" x14ac:dyDescent="0.25">
      <c r="A168" s="10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N168" s="2"/>
      <c r="O168" s="2"/>
    </row>
    <row r="169" spans="1:15" ht="16.5" thickBot="1" x14ac:dyDescent="0.3">
      <c r="A169" s="101"/>
      <c r="B169" s="27" t="s">
        <v>120</v>
      </c>
      <c r="C169" s="10"/>
      <c r="D169" s="10"/>
      <c r="E169" s="10"/>
      <c r="F169" s="10"/>
      <c r="G169" s="10"/>
      <c r="H169" s="10"/>
      <c r="I169" s="10"/>
      <c r="J169" s="10"/>
      <c r="K169" s="10"/>
      <c r="L169" s="27"/>
      <c r="N169" s="2"/>
      <c r="O169" s="2"/>
    </row>
    <row r="170" spans="1:15" x14ac:dyDescent="0.25">
      <c r="A170" s="98"/>
      <c r="B170" s="26" t="s">
        <v>119</v>
      </c>
      <c r="C170" s="25"/>
      <c r="D170" s="25"/>
      <c r="E170" s="25"/>
      <c r="F170" s="25"/>
      <c r="G170" s="22">
        <v>0</v>
      </c>
      <c r="H170" s="24">
        <f t="shared" ref="H170:H190" si="41">F170*G170</f>
        <v>0</v>
      </c>
      <c r="I170" s="268">
        <f t="shared" ref="I170:I190" si="42">H170-J170</f>
        <v>0</v>
      </c>
      <c r="J170" s="22">
        <v>0</v>
      </c>
      <c r="K170" s="21" t="str">
        <f t="shared" ref="K170:K190" si="43">IF(AND(N170=TRUE,O170=1),"V","X")</f>
        <v>V</v>
      </c>
      <c r="L170" s="48"/>
      <c r="M170" s="11"/>
      <c r="N170" s="2" t="b">
        <f t="shared" ref="N170:N190" si="44">AND(J170+I170-H170&gt;-0.01,J170+I170-H170&lt;0.01)</f>
        <v>1</v>
      </c>
      <c r="O170" s="2">
        <f t="shared" ref="O170:O190" si="45">IF(AND(H170=0,E170=""),1,IF(AND(H170&gt;0,E170&lt;&gt;""),1,0))</f>
        <v>1</v>
      </c>
    </row>
    <row r="171" spans="1:15" x14ac:dyDescent="0.25">
      <c r="A171" s="98"/>
      <c r="B171" s="43" t="s">
        <v>118</v>
      </c>
      <c r="C171" s="42"/>
      <c r="D171" s="42"/>
      <c r="E171" s="42"/>
      <c r="F171" s="42"/>
      <c r="G171" s="39">
        <v>0</v>
      </c>
      <c r="H171" s="41">
        <f t="shared" si="41"/>
        <v>0</v>
      </c>
      <c r="I171" s="269">
        <f t="shared" si="42"/>
        <v>0</v>
      </c>
      <c r="J171" s="39">
        <v>0</v>
      </c>
      <c r="K171" s="38" t="str">
        <f t="shared" si="43"/>
        <v>V</v>
      </c>
      <c r="L171" s="47"/>
      <c r="M171" s="11"/>
      <c r="N171" s="2" t="b">
        <f t="shared" si="44"/>
        <v>1</v>
      </c>
      <c r="O171" s="2">
        <f t="shared" si="45"/>
        <v>1</v>
      </c>
    </row>
    <row r="172" spans="1:15" x14ac:dyDescent="0.25">
      <c r="A172" s="98"/>
      <c r="B172" s="43" t="s">
        <v>117</v>
      </c>
      <c r="C172" s="42"/>
      <c r="D172" s="42"/>
      <c r="E172" s="42"/>
      <c r="F172" s="42"/>
      <c r="G172" s="39">
        <v>0</v>
      </c>
      <c r="H172" s="41">
        <f t="shared" si="41"/>
        <v>0</v>
      </c>
      <c r="I172" s="269">
        <f t="shared" si="42"/>
        <v>0</v>
      </c>
      <c r="J172" s="39">
        <v>0</v>
      </c>
      <c r="K172" s="38" t="str">
        <f t="shared" si="43"/>
        <v>V</v>
      </c>
      <c r="L172" s="47"/>
      <c r="M172" s="11"/>
      <c r="N172" s="2" t="b">
        <f t="shared" si="44"/>
        <v>1</v>
      </c>
      <c r="O172" s="2">
        <f t="shared" si="45"/>
        <v>1</v>
      </c>
    </row>
    <row r="173" spans="1:15" x14ac:dyDescent="0.25">
      <c r="A173" s="98"/>
      <c r="B173" s="43" t="s">
        <v>116</v>
      </c>
      <c r="C173" s="42"/>
      <c r="D173" s="42"/>
      <c r="E173" s="42"/>
      <c r="F173" s="42"/>
      <c r="G173" s="39">
        <v>0</v>
      </c>
      <c r="H173" s="41">
        <f t="shared" si="41"/>
        <v>0</v>
      </c>
      <c r="I173" s="269">
        <f t="shared" si="42"/>
        <v>0</v>
      </c>
      <c r="J173" s="39">
        <v>0</v>
      </c>
      <c r="K173" s="38" t="str">
        <f t="shared" si="43"/>
        <v>V</v>
      </c>
      <c r="L173" s="47"/>
      <c r="M173" s="11"/>
      <c r="N173" s="2" t="b">
        <f t="shared" si="44"/>
        <v>1</v>
      </c>
      <c r="O173" s="2">
        <f t="shared" si="45"/>
        <v>1</v>
      </c>
    </row>
    <row r="174" spans="1:15" x14ac:dyDescent="0.25">
      <c r="A174" s="98"/>
      <c r="B174" s="43" t="s">
        <v>115</v>
      </c>
      <c r="C174" s="42"/>
      <c r="D174" s="42"/>
      <c r="E174" s="42"/>
      <c r="F174" s="42"/>
      <c r="G174" s="39">
        <v>0</v>
      </c>
      <c r="H174" s="41">
        <f t="shared" si="41"/>
        <v>0</v>
      </c>
      <c r="I174" s="269">
        <f t="shared" si="42"/>
        <v>0</v>
      </c>
      <c r="J174" s="39">
        <v>0</v>
      </c>
      <c r="K174" s="38" t="str">
        <f t="shared" si="43"/>
        <v>V</v>
      </c>
      <c r="L174" s="47"/>
      <c r="M174" s="11"/>
      <c r="N174" s="2" t="b">
        <f t="shared" si="44"/>
        <v>1</v>
      </c>
      <c r="O174" s="2">
        <f t="shared" si="45"/>
        <v>1</v>
      </c>
    </row>
    <row r="175" spans="1:15" x14ac:dyDescent="0.25">
      <c r="A175" s="98"/>
      <c r="B175" s="43" t="s">
        <v>114</v>
      </c>
      <c r="C175" s="42"/>
      <c r="D175" s="42"/>
      <c r="E175" s="42"/>
      <c r="F175" s="42"/>
      <c r="G175" s="39">
        <v>0</v>
      </c>
      <c r="H175" s="41">
        <f t="shared" si="41"/>
        <v>0</v>
      </c>
      <c r="I175" s="269">
        <f t="shared" si="42"/>
        <v>0</v>
      </c>
      <c r="J175" s="39">
        <v>0</v>
      </c>
      <c r="K175" s="38" t="str">
        <f t="shared" si="43"/>
        <v>V</v>
      </c>
      <c r="L175" s="47"/>
      <c r="M175" s="11"/>
      <c r="N175" s="2" t="b">
        <f t="shared" si="44"/>
        <v>1</v>
      </c>
      <c r="O175" s="2">
        <f t="shared" si="45"/>
        <v>1</v>
      </c>
    </row>
    <row r="176" spans="1:15" x14ac:dyDescent="0.25">
      <c r="A176" s="98"/>
      <c r="B176" s="43" t="s">
        <v>113</v>
      </c>
      <c r="C176" s="42"/>
      <c r="D176" s="42"/>
      <c r="E176" s="42"/>
      <c r="F176" s="42"/>
      <c r="G176" s="39">
        <v>0</v>
      </c>
      <c r="H176" s="41">
        <f t="shared" si="41"/>
        <v>0</v>
      </c>
      <c r="I176" s="269">
        <f t="shared" si="42"/>
        <v>0</v>
      </c>
      <c r="J176" s="39">
        <v>0</v>
      </c>
      <c r="K176" s="38" t="str">
        <f t="shared" si="43"/>
        <v>V</v>
      </c>
      <c r="L176" s="47"/>
      <c r="M176" s="11"/>
      <c r="N176" s="2" t="b">
        <f t="shared" si="44"/>
        <v>1</v>
      </c>
      <c r="O176" s="2">
        <f t="shared" si="45"/>
        <v>1</v>
      </c>
    </row>
    <row r="177" spans="1:15" x14ac:dyDescent="0.25">
      <c r="A177" s="98"/>
      <c r="B177" s="43" t="s">
        <v>112</v>
      </c>
      <c r="C177" s="42"/>
      <c r="D177" s="42"/>
      <c r="E177" s="42"/>
      <c r="F177" s="42"/>
      <c r="G177" s="39">
        <v>0</v>
      </c>
      <c r="H177" s="41">
        <f t="shared" si="41"/>
        <v>0</v>
      </c>
      <c r="I177" s="269">
        <f t="shared" si="42"/>
        <v>0</v>
      </c>
      <c r="J177" s="39">
        <v>0</v>
      </c>
      <c r="K177" s="38" t="str">
        <f t="shared" si="43"/>
        <v>V</v>
      </c>
      <c r="L177" s="47"/>
      <c r="M177" s="11"/>
      <c r="N177" s="2" t="b">
        <f t="shared" si="44"/>
        <v>1</v>
      </c>
      <c r="O177" s="2">
        <f t="shared" si="45"/>
        <v>1</v>
      </c>
    </row>
    <row r="178" spans="1:15" x14ac:dyDescent="0.25">
      <c r="A178" s="98"/>
      <c r="B178" s="43" t="s">
        <v>111</v>
      </c>
      <c r="C178" s="42"/>
      <c r="D178" s="42"/>
      <c r="E178" s="42"/>
      <c r="F178" s="42"/>
      <c r="G178" s="39">
        <v>0</v>
      </c>
      <c r="H178" s="41">
        <f t="shared" si="41"/>
        <v>0</v>
      </c>
      <c r="I178" s="269">
        <f t="shared" si="42"/>
        <v>0</v>
      </c>
      <c r="J178" s="39">
        <v>0</v>
      </c>
      <c r="K178" s="38" t="str">
        <f t="shared" si="43"/>
        <v>V</v>
      </c>
      <c r="L178" s="47"/>
      <c r="M178" s="11"/>
      <c r="N178" s="2" t="b">
        <f t="shared" si="44"/>
        <v>1</v>
      </c>
      <c r="O178" s="2">
        <f t="shared" si="45"/>
        <v>1</v>
      </c>
    </row>
    <row r="179" spans="1:15" x14ac:dyDescent="0.25">
      <c r="A179" s="98"/>
      <c r="B179" s="43" t="s">
        <v>110</v>
      </c>
      <c r="C179" s="42"/>
      <c r="D179" s="42"/>
      <c r="E179" s="42"/>
      <c r="F179" s="42"/>
      <c r="G179" s="39">
        <v>0</v>
      </c>
      <c r="H179" s="41">
        <f t="shared" si="41"/>
        <v>0</v>
      </c>
      <c r="I179" s="269">
        <f t="shared" si="42"/>
        <v>0</v>
      </c>
      <c r="J179" s="39">
        <v>0</v>
      </c>
      <c r="K179" s="38" t="str">
        <f t="shared" si="43"/>
        <v>V</v>
      </c>
      <c r="L179" s="47"/>
      <c r="M179" s="11"/>
      <c r="N179" s="2" t="b">
        <f t="shared" si="44"/>
        <v>1</v>
      </c>
      <c r="O179" s="2">
        <f t="shared" si="45"/>
        <v>1</v>
      </c>
    </row>
    <row r="180" spans="1:15" x14ac:dyDescent="0.25">
      <c r="A180" s="98"/>
      <c r="B180" s="43" t="s">
        <v>109</v>
      </c>
      <c r="C180" s="42"/>
      <c r="D180" s="42"/>
      <c r="E180" s="42"/>
      <c r="F180" s="42"/>
      <c r="G180" s="39">
        <v>0</v>
      </c>
      <c r="H180" s="41">
        <f t="shared" si="41"/>
        <v>0</v>
      </c>
      <c r="I180" s="269">
        <f t="shared" si="42"/>
        <v>0</v>
      </c>
      <c r="J180" s="39">
        <v>0</v>
      </c>
      <c r="K180" s="38" t="str">
        <f t="shared" si="43"/>
        <v>V</v>
      </c>
      <c r="L180" s="47"/>
      <c r="M180" s="11"/>
      <c r="N180" s="2" t="b">
        <f t="shared" si="44"/>
        <v>1</v>
      </c>
      <c r="O180" s="2">
        <f t="shared" si="45"/>
        <v>1</v>
      </c>
    </row>
    <row r="181" spans="1:15" x14ac:dyDescent="0.25">
      <c r="A181" s="98"/>
      <c r="B181" s="43" t="s">
        <v>108</v>
      </c>
      <c r="C181" s="42"/>
      <c r="D181" s="42"/>
      <c r="E181" s="42"/>
      <c r="F181" s="42"/>
      <c r="G181" s="39">
        <v>0</v>
      </c>
      <c r="H181" s="41">
        <f t="shared" si="41"/>
        <v>0</v>
      </c>
      <c r="I181" s="269">
        <f t="shared" si="42"/>
        <v>0</v>
      </c>
      <c r="J181" s="39">
        <v>0</v>
      </c>
      <c r="K181" s="38" t="str">
        <f t="shared" si="43"/>
        <v>V</v>
      </c>
      <c r="L181" s="47"/>
      <c r="M181" s="11"/>
      <c r="N181" s="2" t="b">
        <f t="shared" si="44"/>
        <v>1</v>
      </c>
      <c r="O181" s="2">
        <f t="shared" si="45"/>
        <v>1</v>
      </c>
    </row>
    <row r="182" spans="1:15" x14ac:dyDescent="0.25">
      <c r="A182" s="98"/>
      <c r="B182" s="43" t="s">
        <v>107</v>
      </c>
      <c r="C182" s="42"/>
      <c r="D182" s="42"/>
      <c r="E182" s="42"/>
      <c r="F182" s="42"/>
      <c r="G182" s="39">
        <v>0</v>
      </c>
      <c r="H182" s="41">
        <f t="shared" si="41"/>
        <v>0</v>
      </c>
      <c r="I182" s="269">
        <f t="shared" si="42"/>
        <v>0</v>
      </c>
      <c r="J182" s="39">
        <v>0</v>
      </c>
      <c r="K182" s="38" t="str">
        <f t="shared" si="43"/>
        <v>V</v>
      </c>
      <c r="L182" s="47"/>
      <c r="M182" s="11"/>
      <c r="N182" s="2" t="b">
        <f t="shared" si="44"/>
        <v>1</v>
      </c>
      <c r="O182" s="2">
        <f t="shared" si="45"/>
        <v>1</v>
      </c>
    </row>
    <row r="183" spans="1:15" x14ac:dyDescent="0.25">
      <c r="A183" s="98"/>
      <c r="B183" s="43" t="s">
        <v>106</v>
      </c>
      <c r="C183" s="42"/>
      <c r="D183" s="42"/>
      <c r="E183" s="42"/>
      <c r="F183" s="42"/>
      <c r="G183" s="39">
        <v>0</v>
      </c>
      <c r="H183" s="41">
        <f t="shared" si="41"/>
        <v>0</v>
      </c>
      <c r="I183" s="269">
        <f t="shared" si="42"/>
        <v>0</v>
      </c>
      <c r="J183" s="39">
        <v>0</v>
      </c>
      <c r="K183" s="38" t="str">
        <f t="shared" si="43"/>
        <v>V</v>
      </c>
      <c r="L183" s="47"/>
      <c r="M183" s="11"/>
      <c r="N183" s="2" t="b">
        <f t="shared" si="44"/>
        <v>1</v>
      </c>
      <c r="O183" s="2">
        <f t="shared" si="45"/>
        <v>1</v>
      </c>
    </row>
    <row r="184" spans="1:15" x14ac:dyDescent="0.25">
      <c r="A184" s="98"/>
      <c r="B184" s="43" t="s">
        <v>105</v>
      </c>
      <c r="C184" s="42"/>
      <c r="D184" s="42"/>
      <c r="E184" s="42"/>
      <c r="F184" s="42"/>
      <c r="G184" s="39">
        <v>0</v>
      </c>
      <c r="H184" s="41">
        <f t="shared" si="41"/>
        <v>0</v>
      </c>
      <c r="I184" s="269">
        <f t="shared" si="42"/>
        <v>0</v>
      </c>
      <c r="J184" s="39">
        <v>0</v>
      </c>
      <c r="K184" s="38" t="str">
        <f t="shared" si="43"/>
        <v>V</v>
      </c>
      <c r="L184" s="47"/>
      <c r="M184" s="11"/>
      <c r="N184" s="2" t="b">
        <f t="shared" si="44"/>
        <v>1</v>
      </c>
      <c r="O184" s="2">
        <f t="shared" si="45"/>
        <v>1</v>
      </c>
    </row>
    <row r="185" spans="1:15" x14ac:dyDescent="0.25">
      <c r="A185" s="98"/>
      <c r="B185" s="43" t="s">
        <v>104</v>
      </c>
      <c r="C185" s="42"/>
      <c r="D185" s="42"/>
      <c r="E185" s="42"/>
      <c r="F185" s="42"/>
      <c r="G185" s="39">
        <v>0</v>
      </c>
      <c r="H185" s="41">
        <f t="shared" si="41"/>
        <v>0</v>
      </c>
      <c r="I185" s="269">
        <f t="shared" si="42"/>
        <v>0</v>
      </c>
      <c r="J185" s="39">
        <v>0</v>
      </c>
      <c r="K185" s="38" t="str">
        <f t="shared" si="43"/>
        <v>V</v>
      </c>
      <c r="L185" s="47"/>
      <c r="M185" s="11"/>
      <c r="N185" s="2" t="b">
        <f t="shared" si="44"/>
        <v>1</v>
      </c>
      <c r="O185" s="2">
        <f t="shared" si="45"/>
        <v>1</v>
      </c>
    </row>
    <row r="186" spans="1:15" x14ac:dyDescent="0.25">
      <c r="A186" s="98"/>
      <c r="B186" s="43" t="s">
        <v>103</v>
      </c>
      <c r="C186" s="42"/>
      <c r="D186" s="42"/>
      <c r="E186" s="42"/>
      <c r="F186" s="42"/>
      <c r="G186" s="39">
        <v>0</v>
      </c>
      <c r="H186" s="41">
        <f t="shared" si="41"/>
        <v>0</v>
      </c>
      <c r="I186" s="269">
        <f t="shared" si="42"/>
        <v>0</v>
      </c>
      <c r="J186" s="39">
        <v>0</v>
      </c>
      <c r="K186" s="38" t="str">
        <f t="shared" si="43"/>
        <v>V</v>
      </c>
      <c r="L186" s="47"/>
      <c r="M186" s="11"/>
      <c r="N186" s="2" t="b">
        <f t="shared" si="44"/>
        <v>1</v>
      </c>
      <c r="O186" s="2">
        <f t="shared" si="45"/>
        <v>1</v>
      </c>
    </row>
    <row r="187" spans="1:15" x14ac:dyDescent="0.25">
      <c r="A187" s="98"/>
      <c r="B187" s="20" t="s">
        <v>102</v>
      </c>
      <c r="C187" s="18"/>
      <c r="D187" s="18"/>
      <c r="E187" s="42"/>
      <c r="F187" s="18"/>
      <c r="G187" s="15">
        <v>0</v>
      </c>
      <c r="H187" s="17">
        <f t="shared" si="41"/>
        <v>0</v>
      </c>
      <c r="I187" s="270">
        <f t="shared" si="42"/>
        <v>0</v>
      </c>
      <c r="J187" s="15">
        <v>0</v>
      </c>
      <c r="K187" s="14" t="str">
        <f t="shared" si="43"/>
        <v>V</v>
      </c>
      <c r="L187" s="46"/>
      <c r="M187" s="11"/>
      <c r="N187" s="2" t="b">
        <f t="shared" si="44"/>
        <v>1</v>
      </c>
      <c r="O187" s="2">
        <f t="shared" si="45"/>
        <v>1</v>
      </c>
    </row>
    <row r="188" spans="1:15" x14ac:dyDescent="0.25">
      <c r="A188" s="98"/>
      <c r="B188" s="20" t="s">
        <v>101</v>
      </c>
      <c r="C188" s="18"/>
      <c r="D188" s="18"/>
      <c r="E188" s="42"/>
      <c r="F188" s="18"/>
      <c r="G188" s="15">
        <v>0</v>
      </c>
      <c r="H188" s="17">
        <f t="shared" si="41"/>
        <v>0</v>
      </c>
      <c r="I188" s="270">
        <f t="shared" si="42"/>
        <v>0</v>
      </c>
      <c r="J188" s="15">
        <v>0</v>
      </c>
      <c r="K188" s="14" t="str">
        <f t="shared" si="43"/>
        <v>V</v>
      </c>
      <c r="L188" s="46"/>
      <c r="M188" s="11"/>
      <c r="N188" s="2" t="b">
        <f t="shared" si="44"/>
        <v>1</v>
      </c>
      <c r="O188" s="2">
        <f t="shared" si="45"/>
        <v>1</v>
      </c>
    </row>
    <row r="189" spans="1:15" x14ac:dyDescent="0.25">
      <c r="A189" s="98"/>
      <c r="B189" s="20" t="s">
        <v>101</v>
      </c>
      <c r="C189" s="18"/>
      <c r="D189" s="18"/>
      <c r="E189" s="42"/>
      <c r="F189" s="18"/>
      <c r="G189" s="15">
        <v>0</v>
      </c>
      <c r="H189" s="17">
        <f t="shared" si="41"/>
        <v>0</v>
      </c>
      <c r="I189" s="270">
        <f t="shared" si="42"/>
        <v>0</v>
      </c>
      <c r="J189" s="15">
        <v>0</v>
      </c>
      <c r="K189" s="14" t="str">
        <f t="shared" si="43"/>
        <v>V</v>
      </c>
      <c r="L189" s="46"/>
      <c r="M189" s="11"/>
      <c r="N189" s="2" t="b">
        <f t="shared" si="44"/>
        <v>1</v>
      </c>
      <c r="O189" s="2">
        <f t="shared" si="45"/>
        <v>1</v>
      </c>
    </row>
    <row r="190" spans="1:15" ht="15.75" thickBot="1" x14ac:dyDescent="0.3">
      <c r="A190" s="98"/>
      <c r="B190" s="20" t="s">
        <v>101</v>
      </c>
      <c r="C190" s="18"/>
      <c r="D190" s="18"/>
      <c r="E190" s="18"/>
      <c r="F190" s="18"/>
      <c r="G190" s="15">
        <v>0</v>
      </c>
      <c r="H190" s="17">
        <f t="shared" si="41"/>
        <v>0</v>
      </c>
      <c r="I190" s="270">
        <f t="shared" si="42"/>
        <v>0</v>
      </c>
      <c r="J190" s="15">
        <v>0</v>
      </c>
      <c r="K190" s="14" t="str">
        <f t="shared" si="43"/>
        <v>V</v>
      </c>
      <c r="L190" s="46"/>
      <c r="M190" s="11"/>
      <c r="N190" s="2" t="b">
        <f t="shared" si="44"/>
        <v>1</v>
      </c>
      <c r="O190" s="2">
        <f t="shared" si="45"/>
        <v>1</v>
      </c>
    </row>
    <row r="191" spans="1:15" ht="16.5" thickBot="1" x14ac:dyDescent="0.3">
      <c r="A191" s="98"/>
      <c r="B191" s="79" t="s">
        <v>100</v>
      </c>
      <c r="C191" s="80"/>
      <c r="D191" s="80"/>
      <c r="E191" s="80"/>
      <c r="F191" s="80"/>
      <c r="G191" s="81"/>
      <c r="H191" s="82">
        <f>SUM(H170:H190)</f>
        <v>0</v>
      </c>
      <c r="I191" s="83">
        <f>SUM(I170:I190)</f>
        <v>0</v>
      </c>
      <c r="J191" s="84">
        <f>SUM(J170:J190)</f>
        <v>0</v>
      </c>
      <c r="K191" s="85"/>
      <c r="L191" s="86"/>
      <c r="M191" s="11"/>
      <c r="N191" s="35"/>
      <c r="O191" s="35"/>
    </row>
    <row r="192" spans="1:15" x14ac:dyDescent="0.25">
      <c r="A192" s="10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N192" s="2"/>
      <c r="O192" s="2"/>
    </row>
    <row r="193" spans="1:15" ht="16.5" thickBot="1" x14ac:dyDescent="0.3">
      <c r="A193" s="101"/>
      <c r="B193" s="27" t="s">
        <v>99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27"/>
      <c r="N193" s="2"/>
      <c r="O193" s="2"/>
    </row>
    <row r="194" spans="1:15" x14ac:dyDescent="0.25">
      <c r="A194" s="98"/>
      <c r="B194" s="26" t="s">
        <v>98</v>
      </c>
      <c r="C194" s="25"/>
      <c r="D194" s="25"/>
      <c r="E194" s="25"/>
      <c r="F194" s="25"/>
      <c r="G194" s="22">
        <v>0</v>
      </c>
      <c r="H194" s="24">
        <f t="shared" ref="H194:H207" si="46">F194*G194</f>
        <v>0</v>
      </c>
      <c r="I194" s="268">
        <f t="shared" ref="I194:I207" si="47">H194-J194</f>
        <v>0</v>
      </c>
      <c r="J194" s="22">
        <v>0</v>
      </c>
      <c r="K194" s="21" t="str">
        <f t="shared" ref="K194:K207" si="48">IF(AND(N194=TRUE,O194=1),"V","X")</f>
        <v>V</v>
      </c>
      <c r="L194" s="48"/>
      <c r="M194" s="11"/>
      <c r="N194" s="2" t="b">
        <f t="shared" ref="N194:N207" si="49">AND(J194+I194-H194&gt;-0.01,J194+I194-H194&lt;0.01)</f>
        <v>1</v>
      </c>
      <c r="O194" s="2">
        <f t="shared" ref="O194:O207" si="50">IF(AND(H194=0,E194=""),1,IF(AND(H194&gt;0,E194&lt;&gt;""),1,0))</f>
        <v>1</v>
      </c>
    </row>
    <row r="195" spans="1:15" x14ac:dyDescent="0.25">
      <c r="A195" s="98"/>
      <c r="B195" s="43" t="s">
        <v>97</v>
      </c>
      <c r="C195" s="42"/>
      <c r="D195" s="42"/>
      <c r="E195" s="42"/>
      <c r="F195" s="42"/>
      <c r="G195" s="39">
        <v>0</v>
      </c>
      <c r="H195" s="41">
        <f t="shared" si="46"/>
        <v>0</v>
      </c>
      <c r="I195" s="269">
        <f t="shared" si="47"/>
        <v>0</v>
      </c>
      <c r="J195" s="39">
        <v>0</v>
      </c>
      <c r="K195" s="38" t="str">
        <f t="shared" si="48"/>
        <v>V</v>
      </c>
      <c r="L195" s="47"/>
      <c r="M195" s="11"/>
      <c r="N195" s="2" t="b">
        <f t="shared" si="49"/>
        <v>1</v>
      </c>
      <c r="O195" s="2">
        <f t="shared" si="50"/>
        <v>1</v>
      </c>
    </row>
    <row r="196" spans="1:15" x14ac:dyDescent="0.25">
      <c r="A196" s="98"/>
      <c r="B196" s="43" t="s">
        <v>96</v>
      </c>
      <c r="C196" s="42"/>
      <c r="D196" s="42"/>
      <c r="E196" s="42"/>
      <c r="F196" s="42"/>
      <c r="G196" s="39">
        <v>0</v>
      </c>
      <c r="H196" s="41">
        <f t="shared" si="46"/>
        <v>0</v>
      </c>
      <c r="I196" s="269">
        <f t="shared" si="47"/>
        <v>0</v>
      </c>
      <c r="J196" s="39">
        <v>0</v>
      </c>
      <c r="K196" s="38" t="str">
        <f t="shared" si="48"/>
        <v>V</v>
      </c>
      <c r="L196" s="47"/>
      <c r="M196" s="11"/>
      <c r="N196" s="2" t="b">
        <f t="shared" si="49"/>
        <v>1</v>
      </c>
      <c r="O196" s="2">
        <f t="shared" si="50"/>
        <v>1</v>
      </c>
    </row>
    <row r="197" spans="1:15" x14ac:dyDescent="0.25">
      <c r="A197" s="98"/>
      <c r="B197" s="43" t="s">
        <v>95</v>
      </c>
      <c r="C197" s="42"/>
      <c r="D197" s="42"/>
      <c r="E197" s="42"/>
      <c r="F197" s="42"/>
      <c r="G197" s="39">
        <v>0</v>
      </c>
      <c r="H197" s="41">
        <f t="shared" si="46"/>
        <v>0</v>
      </c>
      <c r="I197" s="269">
        <f t="shared" si="47"/>
        <v>0</v>
      </c>
      <c r="J197" s="39">
        <v>0</v>
      </c>
      <c r="K197" s="38" t="str">
        <f t="shared" si="48"/>
        <v>V</v>
      </c>
      <c r="L197" s="47"/>
      <c r="M197" s="11"/>
      <c r="N197" s="2" t="b">
        <f t="shared" si="49"/>
        <v>1</v>
      </c>
      <c r="O197" s="2">
        <f t="shared" si="50"/>
        <v>1</v>
      </c>
    </row>
    <row r="198" spans="1:15" x14ac:dyDescent="0.25">
      <c r="A198" s="98"/>
      <c r="B198" s="43" t="s">
        <v>94</v>
      </c>
      <c r="C198" s="42"/>
      <c r="D198" s="42"/>
      <c r="E198" s="42"/>
      <c r="F198" s="42"/>
      <c r="G198" s="39">
        <v>0</v>
      </c>
      <c r="H198" s="41">
        <f t="shared" si="46"/>
        <v>0</v>
      </c>
      <c r="I198" s="269">
        <f t="shared" si="47"/>
        <v>0</v>
      </c>
      <c r="J198" s="39">
        <v>0</v>
      </c>
      <c r="K198" s="38" t="str">
        <f t="shared" si="48"/>
        <v>V</v>
      </c>
      <c r="L198" s="47"/>
      <c r="M198" s="11"/>
      <c r="N198" s="2" t="b">
        <f t="shared" si="49"/>
        <v>1</v>
      </c>
      <c r="O198" s="2">
        <f t="shared" si="50"/>
        <v>1</v>
      </c>
    </row>
    <row r="199" spans="1:15" x14ac:dyDescent="0.25">
      <c r="A199" s="98"/>
      <c r="B199" s="43" t="s">
        <v>93</v>
      </c>
      <c r="C199" s="42"/>
      <c r="D199" s="42"/>
      <c r="E199" s="42"/>
      <c r="F199" s="42"/>
      <c r="G199" s="39">
        <v>0</v>
      </c>
      <c r="H199" s="41">
        <f t="shared" si="46"/>
        <v>0</v>
      </c>
      <c r="I199" s="269">
        <f t="shared" si="47"/>
        <v>0</v>
      </c>
      <c r="J199" s="39">
        <v>0</v>
      </c>
      <c r="K199" s="38" t="str">
        <f t="shared" si="48"/>
        <v>V</v>
      </c>
      <c r="L199" s="47"/>
      <c r="M199" s="11"/>
      <c r="N199" s="2" t="b">
        <f t="shared" si="49"/>
        <v>1</v>
      </c>
      <c r="O199" s="2">
        <f t="shared" si="50"/>
        <v>1</v>
      </c>
    </row>
    <row r="200" spans="1:15" x14ac:dyDescent="0.25">
      <c r="A200" s="98"/>
      <c r="B200" s="43" t="s">
        <v>92</v>
      </c>
      <c r="C200" s="42"/>
      <c r="D200" s="42"/>
      <c r="E200" s="42"/>
      <c r="F200" s="42"/>
      <c r="G200" s="39">
        <v>0</v>
      </c>
      <c r="H200" s="41">
        <f t="shared" si="46"/>
        <v>0</v>
      </c>
      <c r="I200" s="269">
        <f t="shared" si="47"/>
        <v>0</v>
      </c>
      <c r="J200" s="39">
        <v>0</v>
      </c>
      <c r="K200" s="38" t="str">
        <f t="shared" si="48"/>
        <v>V</v>
      </c>
      <c r="L200" s="47"/>
      <c r="M200" s="11"/>
      <c r="N200" s="2" t="b">
        <f t="shared" si="49"/>
        <v>1</v>
      </c>
      <c r="O200" s="2">
        <f t="shared" si="50"/>
        <v>1</v>
      </c>
    </row>
    <row r="201" spans="1:15" x14ac:dyDescent="0.25">
      <c r="A201" s="98"/>
      <c r="B201" s="43" t="s">
        <v>91</v>
      </c>
      <c r="C201" s="42"/>
      <c r="D201" s="42"/>
      <c r="E201" s="42"/>
      <c r="F201" s="42"/>
      <c r="G201" s="39">
        <v>0</v>
      </c>
      <c r="H201" s="41">
        <f t="shared" si="46"/>
        <v>0</v>
      </c>
      <c r="I201" s="269">
        <f t="shared" si="47"/>
        <v>0</v>
      </c>
      <c r="J201" s="39">
        <v>0</v>
      </c>
      <c r="K201" s="38" t="str">
        <f t="shared" si="48"/>
        <v>V</v>
      </c>
      <c r="L201" s="47"/>
      <c r="M201" s="11"/>
      <c r="N201" s="2" t="b">
        <f t="shared" si="49"/>
        <v>1</v>
      </c>
      <c r="O201" s="2">
        <f t="shared" si="50"/>
        <v>1</v>
      </c>
    </row>
    <row r="202" spans="1:15" x14ac:dyDescent="0.25">
      <c r="A202" s="98"/>
      <c r="B202" s="43" t="s">
        <v>90</v>
      </c>
      <c r="C202" s="42"/>
      <c r="D202" s="42"/>
      <c r="E202" s="42"/>
      <c r="F202" s="42"/>
      <c r="G202" s="39">
        <v>0</v>
      </c>
      <c r="H202" s="41">
        <f t="shared" si="46"/>
        <v>0</v>
      </c>
      <c r="I202" s="269">
        <f t="shared" si="47"/>
        <v>0</v>
      </c>
      <c r="J202" s="39">
        <v>0</v>
      </c>
      <c r="K202" s="38" t="str">
        <f t="shared" si="48"/>
        <v>V</v>
      </c>
      <c r="L202" s="47"/>
      <c r="M202" s="11"/>
      <c r="N202" s="2" t="b">
        <f t="shared" si="49"/>
        <v>1</v>
      </c>
      <c r="O202" s="2">
        <f t="shared" si="50"/>
        <v>1</v>
      </c>
    </row>
    <row r="203" spans="1:15" x14ac:dyDescent="0.25">
      <c r="A203" s="98"/>
      <c r="B203" s="43" t="s">
        <v>89</v>
      </c>
      <c r="C203" s="42"/>
      <c r="D203" s="42"/>
      <c r="E203" s="42"/>
      <c r="F203" s="42"/>
      <c r="G203" s="39">
        <v>0</v>
      </c>
      <c r="H203" s="41">
        <f t="shared" si="46"/>
        <v>0</v>
      </c>
      <c r="I203" s="269">
        <f t="shared" si="47"/>
        <v>0</v>
      </c>
      <c r="J203" s="39">
        <v>0</v>
      </c>
      <c r="K203" s="38" t="str">
        <f t="shared" si="48"/>
        <v>V</v>
      </c>
      <c r="L203" s="47"/>
      <c r="M203" s="11"/>
      <c r="N203" s="2" t="b">
        <f t="shared" si="49"/>
        <v>1</v>
      </c>
      <c r="O203" s="2">
        <f t="shared" si="50"/>
        <v>1</v>
      </c>
    </row>
    <row r="204" spans="1:15" x14ac:dyDescent="0.25">
      <c r="A204" s="98"/>
      <c r="B204" s="43" t="s">
        <v>88</v>
      </c>
      <c r="C204" s="42"/>
      <c r="D204" s="42"/>
      <c r="E204" s="42"/>
      <c r="F204" s="42"/>
      <c r="G204" s="39">
        <v>0</v>
      </c>
      <c r="H204" s="41">
        <f t="shared" si="46"/>
        <v>0</v>
      </c>
      <c r="I204" s="269">
        <f t="shared" si="47"/>
        <v>0</v>
      </c>
      <c r="J204" s="39">
        <v>0</v>
      </c>
      <c r="K204" s="38" t="str">
        <f t="shared" si="48"/>
        <v>V</v>
      </c>
      <c r="L204" s="47"/>
      <c r="M204" s="11"/>
      <c r="N204" s="2" t="b">
        <f t="shared" si="49"/>
        <v>1</v>
      </c>
      <c r="O204" s="2">
        <f t="shared" si="50"/>
        <v>1</v>
      </c>
    </row>
    <row r="205" spans="1:15" x14ac:dyDescent="0.25">
      <c r="A205" s="98"/>
      <c r="B205" s="43" t="s">
        <v>87</v>
      </c>
      <c r="C205" s="42"/>
      <c r="D205" s="42"/>
      <c r="E205" s="42"/>
      <c r="F205" s="42"/>
      <c r="G205" s="39">
        <v>0</v>
      </c>
      <c r="H205" s="41">
        <f t="shared" si="46"/>
        <v>0</v>
      </c>
      <c r="I205" s="269">
        <f t="shared" si="47"/>
        <v>0</v>
      </c>
      <c r="J205" s="39">
        <v>0</v>
      </c>
      <c r="K205" s="38" t="str">
        <f t="shared" si="48"/>
        <v>V</v>
      </c>
      <c r="L205" s="47"/>
      <c r="M205" s="11"/>
      <c r="N205" s="2" t="b">
        <f t="shared" si="49"/>
        <v>1</v>
      </c>
      <c r="O205" s="2">
        <f t="shared" si="50"/>
        <v>1</v>
      </c>
    </row>
    <row r="206" spans="1:15" x14ac:dyDescent="0.25">
      <c r="A206" s="98"/>
      <c r="B206" s="43" t="s">
        <v>86</v>
      </c>
      <c r="C206" s="42"/>
      <c r="D206" s="42"/>
      <c r="E206" s="42"/>
      <c r="F206" s="42"/>
      <c r="G206" s="39">
        <v>0</v>
      </c>
      <c r="H206" s="41">
        <f t="shared" si="46"/>
        <v>0</v>
      </c>
      <c r="I206" s="269">
        <f t="shared" si="47"/>
        <v>0</v>
      </c>
      <c r="J206" s="39">
        <v>0</v>
      </c>
      <c r="K206" s="38" t="str">
        <f t="shared" si="48"/>
        <v>V</v>
      </c>
      <c r="L206" s="47"/>
      <c r="M206" s="11"/>
      <c r="N206" s="2" t="b">
        <f t="shared" si="49"/>
        <v>1</v>
      </c>
      <c r="O206" s="2">
        <f t="shared" si="50"/>
        <v>1</v>
      </c>
    </row>
    <row r="207" spans="1:15" ht="15.75" thickBot="1" x14ac:dyDescent="0.3">
      <c r="A207" s="98"/>
      <c r="B207" s="20" t="s">
        <v>85</v>
      </c>
      <c r="C207" s="18"/>
      <c r="D207" s="18"/>
      <c r="E207" s="18"/>
      <c r="F207" s="18"/>
      <c r="G207" s="15">
        <v>0</v>
      </c>
      <c r="H207" s="17">
        <f t="shared" si="46"/>
        <v>0</v>
      </c>
      <c r="I207" s="270">
        <f t="shared" si="47"/>
        <v>0</v>
      </c>
      <c r="J207" s="15">
        <v>0</v>
      </c>
      <c r="K207" s="14" t="str">
        <f t="shared" si="48"/>
        <v>V</v>
      </c>
      <c r="L207" s="46"/>
      <c r="M207" s="11"/>
      <c r="N207" s="2" t="b">
        <f t="shared" si="49"/>
        <v>1</v>
      </c>
      <c r="O207" s="2">
        <f t="shared" si="50"/>
        <v>1</v>
      </c>
    </row>
    <row r="208" spans="1:15" ht="16.5" thickBot="1" x14ac:dyDescent="0.3">
      <c r="A208" s="98"/>
      <c r="B208" s="79" t="s">
        <v>84</v>
      </c>
      <c r="C208" s="80"/>
      <c r="D208" s="80"/>
      <c r="E208" s="80"/>
      <c r="F208" s="80"/>
      <c r="G208" s="81"/>
      <c r="H208" s="82">
        <f>SUM(H194:H207)</f>
        <v>0</v>
      </c>
      <c r="I208" s="83">
        <f>SUM(I194:I207)</f>
        <v>0</v>
      </c>
      <c r="J208" s="84">
        <f>SUM(J194:J207)</f>
        <v>0</v>
      </c>
      <c r="K208" s="85"/>
      <c r="L208" s="86"/>
      <c r="M208" s="11"/>
      <c r="N208" s="35"/>
      <c r="O208" s="35"/>
    </row>
    <row r="209" spans="1:15" x14ac:dyDescent="0.25">
      <c r="A209" s="10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N209" s="2"/>
      <c r="O209" s="2"/>
    </row>
    <row r="210" spans="1:15" ht="16.5" thickBot="1" x14ac:dyDescent="0.3">
      <c r="A210" s="101"/>
      <c r="B210" s="27" t="s">
        <v>83</v>
      </c>
      <c r="C210" s="10"/>
      <c r="D210" s="10"/>
      <c r="E210" s="10"/>
      <c r="F210" s="10"/>
      <c r="G210" s="10"/>
      <c r="H210" s="10"/>
      <c r="I210" s="10"/>
      <c r="J210" s="10"/>
      <c r="K210" s="10"/>
      <c r="L210" s="27"/>
      <c r="N210" s="2"/>
      <c r="O210" s="2"/>
    </row>
    <row r="211" spans="1:15" x14ac:dyDescent="0.25">
      <c r="A211" s="98"/>
      <c r="B211" s="26" t="s">
        <v>82</v>
      </c>
      <c r="C211" s="25"/>
      <c r="D211" s="25"/>
      <c r="E211" s="25"/>
      <c r="F211" s="25"/>
      <c r="G211" s="22">
        <v>0</v>
      </c>
      <c r="H211" s="24">
        <f>F211*G211</f>
        <v>0</v>
      </c>
      <c r="I211" s="268">
        <f t="shared" ref="I211:I214" si="51">H211-J211</f>
        <v>0</v>
      </c>
      <c r="J211" s="22">
        <v>0</v>
      </c>
      <c r="K211" s="21" t="str">
        <f>IF(AND(N211=TRUE,O211=1),"V","X")</f>
        <v>V</v>
      </c>
      <c r="L211" s="44"/>
      <c r="M211" s="11"/>
      <c r="N211" s="2" t="b">
        <f>AND(J211+I211-H211&gt;-0.01,J211+I211-H211&lt;0.01)</f>
        <v>1</v>
      </c>
      <c r="O211" s="2">
        <f>IF(AND(H211=0,E211=""),1,IF(AND(H211&gt;0,E211&lt;&gt;""),1,0))</f>
        <v>1</v>
      </c>
    </row>
    <row r="212" spans="1:15" x14ac:dyDescent="0.25">
      <c r="A212" s="98"/>
      <c r="B212" s="43" t="s">
        <v>81</v>
      </c>
      <c r="C212" s="42"/>
      <c r="D212" s="42"/>
      <c r="E212" s="42"/>
      <c r="F212" s="42"/>
      <c r="G212" s="39">
        <v>0</v>
      </c>
      <c r="H212" s="41">
        <f>F212*G212</f>
        <v>0</v>
      </c>
      <c r="I212" s="269">
        <f t="shared" si="51"/>
        <v>0</v>
      </c>
      <c r="J212" s="39">
        <v>0</v>
      </c>
      <c r="K212" s="38" t="str">
        <f>IF(AND(N212=TRUE,O212=1),"V","X")</f>
        <v>V</v>
      </c>
      <c r="L212" s="37"/>
      <c r="M212" s="11"/>
      <c r="N212" s="2" t="b">
        <f>AND(J212+I212-H212&gt;-0.01,J212+I212-H212&lt;0.01)</f>
        <v>1</v>
      </c>
      <c r="O212" s="2">
        <f>IF(AND(H212=0,E212=""),1,IF(AND(H212&gt;0,E212&lt;&gt;""),1,0))</f>
        <v>1</v>
      </c>
    </row>
    <row r="213" spans="1:15" x14ac:dyDescent="0.25">
      <c r="A213" s="98"/>
      <c r="B213" s="129" t="s">
        <v>80</v>
      </c>
      <c r="C213" s="42"/>
      <c r="D213" s="42"/>
      <c r="E213" s="42"/>
      <c r="F213" s="42"/>
      <c r="G213" s="39">
        <v>0</v>
      </c>
      <c r="H213" s="41">
        <f>F213*G213</f>
        <v>0</v>
      </c>
      <c r="I213" s="269">
        <f t="shared" si="51"/>
        <v>0</v>
      </c>
      <c r="J213" s="39">
        <v>0</v>
      </c>
      <c r="K213" s="38" t="str">
        <f>IF(AND(N213=TRUE,O213=1),"V","X")</f>
        <v>V</v>
      </c>
      <c r="L213" s="37"/>
      <c r="M213" s="11"/>
      <c r="N213" s="2" t="b">
        <f>AND(J213+I213-H213&gt;-0.01,J213+I213-H213&lt;0.01)</f>
        <v>1</v>
      </c>
      <c r="O213" s="2">
        <f>IF(AND(H213=0,E213=""),1,IF(AND(H213&gt;0,E213&lt;&gt;""),1,0))</f>
        <v>1</v>
      </c>
    </row>
    <row r="214" spans="1:15" ht="15.75" thickBot="1" x14ac:dyDescent="0.3">
      <c r="A214" s="98"/>
      <c r="B214" s="20" t="s">
        <v>79</v>
      </c>
      <c r="C214" s="18"/>
      <c r="D214" s="18"/>
      <c r="E214" s="18"/>
      <c r="F214" s="18"/>
      <c r="G214" s="15">
        <v>0</v>
      </c>
      <c r="H214" s="17">
        <f>F214*G214</f>
        <v>0</v>
      </c>
      <c r="I214" s="270">
        <f t="shared" si="51"/>
        <v>0</v>
      </c>
      <c r="J214" s="15">
        <v>0</v>
      </c>
      <c r="K214" s="14" t="str">
        <f>IF(AND(N214=TRUE,O214=1),"V","X")</f>
        <v>V</v>
      </c>
      <c r="L214" s="36"/>
      <c r="M214" s="11"/>
      <c r="N214" s="2" t="b">
        <f>AND(J214+I214-H214&gt;-0.01,J214+I214-H214&lt;0.01)</f>
        <v>1</v>
      </c>
      <c r="O214" s="2">
        <f>IF(AND(H214=0,E214=""),1,IF(AND(H214&gt;0,E214&lt;&gt;""),1,0))</f>
        <v>1</v>
      </c>
    </row>
    <row r="215" spans="1:15" ht="16.5" thickBot="1" x14ac:dyDescent="0.3">
      <c r="A215" s="98"/>
      <c r="B215" s="79" t="s">
        <v>78</v>
      </c>
      <c r="C215" s="80"/>
      <c r="D215" s="80"/>
      <c r="E215" s="80"/>
      <c r="F215" s="80"/>
      <c r="G215" s="81"/>
      <c r="H215" s="82">
        <f>SUM(H211:H214)</f>
        <v>0</v>
      </c>
      <c r="I215" s="83">
        <f>SUM(I211:I214)</f>
        <v>0</v>
      </c>
      <c r="J215" s="84">
        <f>SUM(J211:J214)</f>
        <v>0</v>
      </c>
      <c r="K215" s="85"/>
      <c r="L215" s="86"/>
      <c r="M215" s="11"/>
      <c r="N215" s="35"/>
      <c r="O215" s="35"/>
    </row>
    <row r="216" spans="1:15" x14ac:dyDescent="0.25">
      <c r="A216" s="10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N216" s="2"/>
      <c r="O216" s="2"/>
    </row>
    <row r="217" spans="1:15" ht="16.5" thickBot="1" x14ac:dyDescent="0.3">
      <c r="A217" s="101"/>
      <c r="B217" s="27" t="s">
        <v>77</v>
      </c>
      <c r="C217" s="10"/>
      <c r="D217" s="10"/>
      <c r="E217" s="10"/>
      <c r="F217" s="10"/>
      <c r="G217" s="10"/>
      <c r="H217" s="10"/>
      <c r="I217" s="10"/>
      <c r="J217" s="10"/>
      <c r="K217" s="10"/>
      <c r="L217" s="27"/>
      <c r="N217" s="2"/>
      <c r="O217" s="2"/>
    </row>
    <row r="218" spans="1:15" x14ac:dyDescent="0.25">
      <c r="A218" s="98"/>
      <c r="B218" s="26" t="s">
        <v>76</v>
      </c>
      <c r="C218" s="25"/>
      <c r="D218" s="25"/>
      <c r="E218" s="25"/>
      <c r="F218" s="25"/>
      <c r="G218" s="22">
        <v>0</v>
      </c>
      <c r="H218" s="24">
        <f t="shared" ref="H218:H226" si="52">F218*G218</f>
        <v>0</v>
      </c>
      <c r="I218" s="268">
        <f t="shared" ref="I218:I226" si="53">H218-J218</f>
        <v>0</v>
      </c>
      <c r="J218" s="22">
        <v>0</v>
      </c>
      <c r="K218" s="21" t="str">
        <f t="shared" ref="K218:K226" si="54">IF(AND(N218=TRUE,O218=1),"V","X")</f>
        <v>V</v>
      </c>
      <c r="L218" s="48"/>
      <c r="M218" s="11"/>
      <c r="N218" s="2" t="b">
        <f t="shared" ref="N218:N226" si="55">AND(J218+I218-H218&gt;-0.01,J218+I218-H218&lt;0.01)</f>
        <v>1</v>
      </c>
      <c r="O218" s="2">
        <f t="shared" ref="O218:O226" si="56">IF(AND(H218=0,E218=""),1,IF(AND(H218&gt;0,E218&lt;&gt;""),1,0))</f>
        <v>1</v>
      </c>
    </row>
    <row r="219" spans="1:15" x14ac:dyDescent="0.25">
      <c r="A219" s="98"/>
      <c r="B219" s="43" t="s">
        <v>75</v>
      </c>
      <c r="C219" s="42"/>
      <c r="D219" s="42"/>
      <c r="E219" s="42"/>
      <c r="F219" s="42"/>
      <c r="G219" s="39">
        <v>0</v>
      </c>
      <c r="H219" s="41">
        <f t="shared" si="52"/>
        <v>0</v>
      </c>
      <c r="I219" s="269">
        <f t="shared" si="53"/>
        <v>0</v>
      </c>
      <c r="J219" s="39">
        <v>0</v>
      </c>
      <c r="K219" s="38" t="str">
        <f t="shared" si="54"/>
        <v>V</v>
      </c>
      <c r="L219" s="47"/>
      <c r="M219" s="11"/>
      <c r="N219" s="2" t="b">
        <f t="shared" si="55"/>
        <v>1</v>
      </c>
      <c r="O219" s="2">
        <f t="shared" si="56"/>
        <v>1</v>
      </c>
    </row>
    <row r="220" spans="1:15" x14ac:dyDescent="0.25">
      <c r="A220" s="98"/>
      <c r="B220" s="43" t="s">
        <v>74</v>
      </c>
      <c r="C220" s="42"/>
      <c r="D220" s="42"/>
      <c r="E220" s="42"/>
      <c r="F220" s="42"/>
      <c r="G220" s="39">
        <v>0</v>
      </c>
      <c r="H220" s="41">
        <f t="shared" si="52"/>
        <v>0</v>
      </c>
      <c r="I220" s="269">
        <f t="shared" si="53"/>
        <v>0</v>
      </c>
      <c r="J220" s="39">
        <v>0</v>
      </c>
      <c r="K220" s="38" t="str">
        <f t="shared" si="54"/>
        <v>V</v>
      </c>
      <c r="L220" s="47"/>
      <c r="M220" s="11"/>
      <c r="N220" s="2" t="b">
        <f t="shared" si="55"/>
        <v>1</v>
      </c>
      <c r="O220" s="2">
        <f t="shared" si="56"/>
        <v>1</v>
      </c>
    </row>
    <row r="221" spans="1:15" x14ac:dyDescent="0.25">
      <c r="A221" s="98"/>
      <c r="B221" s="43" t="s">
        <v>73</v>
      </c>
      <c r="C221" s="42"/>
      <c r="D221" s="42"/>
      <c r="E221" s="42"/>
      <c r="F221" s="42"/>
      <c r="G221" s="39">
        <v>0</v>
      </c>
      <c r="H221" s="41">
        <f t="shared" si="52"/>
        <v>0</v>
      </c>
      <c r="I221" s="269">
        <f t="shared" si="53"/>
        <v>0</v>
      </c>
      <c r="J221" s="39">
        <v>0</v>
      </c>
      <c r="K221" s="38" t="str">
        <f t="shared" si="54"/>
        <v>V</v>
      </c>
      <c r="L221" s="47"/>
      <c r="M221" s="11"/>
      <c r="N221" s="2" t="b">
        <f t="shared" si="55"/>
        <v>1</v>
      </c>
      <c r="O221" s="2">
        <f t="shared" si="56"/>
        <v>1</v>
      </c>
    </row>
    <row r="222" spans="1:15" x14ac:dyDescent="0.25">
      <c r="A222" s="98"/>
      <c r="B222" s="43" t="s">
        <v>72</v>
      </c>
      <c r="C222" s="42"/>
      <c r="D222" s="42"/>
      <c r="E222" s="42"/>
      <c r="F222" s="42"/>
      <c r="G222" s="39">
        <v>0</v>
      </c>
      <c r="H222" s="41">
        <f t="shared" si="52"/>
        <v>0</v>
      </c>
      <c r="I222" s="269">
        <f t="shared" si="53"/>
        <v>0</v>
      </c>
      <c r="J222" s="39">
        <v>0</v>
      </c>
      <c r="K222" s="38" t="str">
        <f t="shared" si="54"/>
        <v>V</v>
      </c>
      <c r="L222" s="47"/>
      <c r="M222" s="11"/>
      <c r="N222" s="2" t="b">
        <f t="shared" si="55"/>
        <v>1</v>
      </c>
      <c r="O222" s="2">
        <f t="shared" si="56"/>
        <v>1</v>
      </c>
    </row>
    <row r="223" spans="1:15" x14ac:dyDescent="0.25">
      <c r="A223" s="98"/>
      <c r="B223" s="43" t="s">
        <v>71</v>
      </c>
      <c r="C223" s="42"/>
      <c r="D223" s="42"/>
      <c r="E223" s="42"/>
      <c r="F223" s="42"/>
      <c r="G223" s="39">
        <v>0</v>
      </c>
      <c r="H223" s="41">
        <f t="shared" si="52"/>
        <v>0</v>
      </c>
      <c r="I223" s="269">
        <f t="shared" si="53"/>
        <v>0</v>
      </c>
      <c r="J223" s="39">
        <v>0</v>
      </c>
      <c r="K223" s="38" t="str">
        <f t="shared" si="54"/>
        <v>V</v>
      </c>
      <c r="L223" s="47"/>
      <c r="M223" s="11"/>
      <c r="N223" s="2" t="b">
        <f t="shared" si="55"/>
        <v>1</v>
      </c>
      <c r="O223" s="2">
        <f t="shared" si="56"/>
        <v>1</v>
      </c>
    </row>
    <row r="224" spans="1:15" x14ac:dyDescent="0.25">
      <c r="A224" s="98"/>
      <c r="B224" s="43" t="s">
        <v>70</v>
      </c>
      <c r="C224" s="42"/>
      <c r="D224" s="42"/>
      <c r="E224" s="42"/>
      <c r="F224" s="42"/>
      <c r="G224" s="39">
        <v>0</v>
      </c>
      <c r="H224" s="41">
        <f t="shared" si="52"/>
        <v>0</v>
      </c>
      <c r="I224" s="269">
        <f t="shared" si="53"/>
        <v>0</v>
      </c>
      <c r="J224" s="39">
        <v>0</v>
      </c>
      <c r="K224" s="38" t="str">
        <f t="shared" si="54"/>
        <v>V</v>
      </c>
      <c r="L224" s="47"/>
      <c r="M224" s="11"/>
      <c r="N224" s="2" t="b">
        <f t="shared" si="55"/>
        <v>1</v>
      </c>
      <c r="O224" s="2">
        <f t="shared" si="56"/>
        <v>1</v>
      </c>
    </row>
    <row r="225" spans="1:15" x14ac:dyDescent="0.25">
      <c r="A225" s="98"/>
      <c r="B225" s="43" t="s">
        <v>69</v>
      </c>
      <c r="C225" s="42"/>
      <c r="D225" s="42"/>
      <c r="E225" s="42"/>
      <c r="F225" s="42"/>
      <c r="G225" s="39">
        <v>0</v>
      </c>
      <c r="H225" s="41">
        <f t="shared" si="52"/>
        <v>0</v>
      </c>
      <c r="I225" s="269">
        <f t="shared" si="53"/>
        <v>0</v>
      </c>
      <c r="J225" s="39">
        <v>0</v>
      </c>
      <c r="K225" s="38" t="str">
        <f t="shared" si="54"/>
        <v>V</v>
      </c>
      <c r="L225" s="47"/>
      <c r="M225" s="11"/>
      <c r="N225" s="2" t="b">
        <f t="shared" si="55"/>
        <v>1</v>
      </c>
      <c r="O225" s="2">
        <f t="shared" si="56"/>
        <v>1</v>
      </c>
    </row>
    <row r="226" spans="1:15" ht="15.75" thickBot="1" x14ac:dyDescent="0.3">
      <c r="A226" s="98"/>
      <c r="B226" s="20" t="s">
        <v>68</v>
      </c>
      <c r="C226" s="18"/>
      <c r="D226" s="18"/>
      <c r="E226" s="18"/>
      <c r="F226" s="18"/>
      <c r="G226" s="15">
        <v>0</v>
      </c>
      <c r="H226" s="17">
        <f t="shared" si="52"/>
        <v>0</v>
      </c>
      <c r="I226" s="270">
        <f t="shared" si="53"/>
        <v>0</v>
      </c>
      <c r="J226" s="15">
        <v>0</v>
      </c>
      <c r="K226" s="14" t="str">
        <f t="shared" si="54"/>
        <v>V</v>
      </c>
      <c r="L226" s="46"/>
      <c r="M226" s="11"/>
      <c r="N226" s="2" t="b">
        <f t="shared" si="55"/>
        <v>1</v>
      </c>
      <c r="O226" s="2">
        <f t="shared" si="56"/>
        <v>1</v>
      </c>
    </row>
    <row r="227" spans="1:15" ht="16.5" thickBot="1" x14ac:dyDescent="0.3">
      <c r="A227" s="98"/>
      <c r="B227" s="79" t="s">
        <v>67</v>
      </c>
      <c r="C227" s="80"/>
      <c r="D227" s="80"/>
      <c r="E227" s="80"/>
      <c r="F227" s="80"/>
      <c r="G227" s="81"/>
      <c r="H227" s="82">
        <f>SUM(H218:H226)</f>
        <v>0</v>
      </c>
      <c r="I227" s="83">
        <f>SUM(I218:I226)</f>
        <v>0</v>
      </c>
      <c r="J227" s="84">
        <f>SUM(J218:J226)</f>
        <v>0</v>
      </c>
      <c r="K227" s="85"/>
      <c r="L227" s="86"/>
      <c r="M227" s="11"/>
      <c r="N227" s="35"/>
      <c r="O227" s="35"/>
    </row>
    <row r="228" spans="1:15" ht="15.75" thickBot="1" x14ac:dyDescent="0.3">
      <c r="A228" s="100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4"/>
      <c r="N228" s="2"/>
      <c r="O228" s="2"/>
    </row>
    <row r="229" spans="1:15" ht="26.45" customHeight="1" thickBot="1" x14ac:dyDescent="0.3">
      <c r="A229" s="3"/>
      <c r="B229" s="133" t="s">
        <v>66</v>
      </c>
      <c r="C229" s="134"/>
      <c r="D229" s="134"/>
      <c r="E229" s="134"/>
      <c r="F229" s="134"/>
      <c r="G229" s="135"/>
      <c r="H229" s="132">
        <f>H51+H63+H85+H106+H123+H129+H149+H167+H191+H208+H215+H227</f>
        <v>0</v>
      </c>
      <c r="I229" s="132">
        <f>I51+I63+I85+I106+I123+I129+I149+I167+I191+I208+I215+I227</f>
        <v>0</v>
      </c>
      <c r="J229" s="137">
        <f>J51+J63+J85+J106+J123+J129+J149+J167+J191+J208+J215+J227</f>
        <v>0</v>
      </c>
      <c r="K229" s="136" t="str">
        <f>IF(AND(N229=TRUE,1=1),"V","X")</f>
        <v>V</v>
      </c>
      <c r="L229" s="6"/>
      <c r="N229" s="2" t="b">
        <f>AND(J229+I229-H229&gt;-0.01,J229+I229-H229&lt;0.01)</f>
        <v>1</v>
      </c>
      <c r="O229" s="2">
        <f>IF(AND(H229=0,E229=""),1,IF(AND(H229&gt;0,E229&lt;&gt;""),1,0))</f>
        <v>1</v>
      </c>
    </row>
    <row r="230" spans="1:15" x14ac:dyDescent="0.25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2"/>
      <c r="N230" s="2"/>
      <c r="O230" s="2"/>
    </row>
    <row r="231" spans="1:15" x14ac:dyDescent="0.2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N231" s="2"/>
      <c r="O231" s="2"/>
    </row>
    <row r="232" spans="1:15" ht="26.25" x14ac:dyDescent="0.25">
      <c r="A232" s="3"/>
      <c r="B232" s="45" t="s">
        <v>65</v>
      </c>
      <c r="C232" s="2"/>
      <c r="D232" s="2"/>
      <c r="E232" s="2"/>
      <c r="F232" s="2"/>
      <c r="G232" s="2"/>
      <c r="H232" s="2"/>
      <c r="I232" s="2"/>
      <c r="J232" s="2"/>
      <c r="K232" s="2"/>
      <c r="L232" s="6"/>
      <c r="N232" s="2"/>
      <c r="O232" s="2"/>
    </row>
    <row r="233" spans="1:15" ht="16.5" thickBot="1" x14ac:dyDescent="0.3">
      <c r="A233" s="101"/>
      <c r="B233" s="27" t="s">
        <v>64</v>
      </c>
      <c r="C233" s="10"/>
      <c r="D233" s="10"/>
      <c r="E233" s="10"/>
      <c r="F233" s="10"/>
      <c r="G233" s="10"/>
      <c r="H233" s="10"/>
      <c r="I233" s="10"/>
      <c r="J233" s="10"/>
      <c r="K233" s="10"/>
      <c r="L233" s="27"/>
      <c r="N233" s="2"/>
      <c r="O233" s="2"/>
    </row>
    <row r="234" spans="1:15" x14ac:dyDescent="0.25">
      <c r="A234" s="98"/>
      <c r="B234" s="26" t="s">
        <v>63</v>
      </c>
      <c r="C234" s="25"/>
      <c r="D234" s="25"/>
      <c r="E234" s="25"/>
      <c r="F234" s="25"/>
      <c r="G234" s="22">
        <v>0</v>
      </c>
      <c r="H234" s="24">
        <f t="shared" ref="H234:H246" si="57">F234*G234</f>
        <v>0</v>
      </c>
      <c r="I234" s="268">
        <f t="shared" ref="I234:I246" si="58">H234-J234</f>
        <v>0</v>
      </c>
      <c r="J234" s="22">
        <v>0</v>
      </c>
      <c r="K234" s="21" t="str">
        <f t="shared" ref="K234:K246" si="59">IF(AND(N234=TRUE,O234=1),"V","X")</f>
        <v>V</v>
      </c>
      <c r="L234" s="44"/>
      <c r="M234" s="11"/>
      <c r="N234" s="2" t="b">
        <f t="shared" ref="N234:N246" si="60">AND(J234+I234-H234&gt;-0.01,J234+I234-H234&lt;0.01)</f>
        <v>1</v>
      </c>
      <c r="O234" s="2">
        <f t="shared" ref="O234:O246" si="61">IF(AND(H234=0,E234=""),1,IF(AND(H234&gt;0,E234&lt;&gt;""),1,0))</f>
        <v>1</v>
      </c>
    </row>
    <row r="235" spans="1:15" x14ac:dyDescent="0.25">
      <c r="A235" s="98"/>
      <c r="B235" s="43" t="s">
        <v>62</v>
      </c>
      <c r="C235" s="42"/>
      <c r="D235" s="42"/>
      <c r="E235" s="42"/>
      <c r="F235" s="42"/>
      <c r="G235" s="39">
        <v>0</v>
      </c>
      <c r="H235" s="41">
        <f t="shared" si="57"/>
        <v>0</v>
      </c>
      <c r="I235" s="269">
        <f t="shared" si="58"/>
        <v>0</v>
      </c>
      <c r="J235" s="39">
        <v>0</v>
      </c>
      <c r="K235" s="38" t="str">
        <f t="shared" si="59"/>
        <v>V</v>
      </c>
      <c r="L235" s="37"/>
      <c r="M235" s="11"/>
      <c r="N235" s="2" t="b">
        <f t="shared" si="60"/>
        <v>1</v>
      </c>
      <c r="O235" s="2">
        <f t="shared" si="61"/>
        <v>1</v>
      </c>
    </row>
    <row r="236" spans="1:15" x14ac:dyDescent="0.25">
      <c r="A236" s="98"/>
      <c r="B236" s="43" t="s">
        <v>61</v>
      </c>
      <c r="C236" s="42"/>
      <c r="D236" s="42"/>
      <c r="E236" s="42"/>
      <c r="F236" s="42"/>
      <c r="G236" s="39">
        <v>0</v>
      </c>
      <c r="H236" s="41">
        <f t="shared" si="57"/>
        <v>0</v>
      </c>
      <c r="I236" s="269">
        <f t="shared" si="58"/>
        <v>0</v>
      </c>
      <c r="J236" s="39">
        <v>0</v>
      </c>
      <c r="K236" s="38" t="str">
        <f t="shared" si="59"/>
        <v>V</v>
      </c>
      <c r="L236" s="37"/>
      <c r="M236" s="11"/>
      <c r="N236" s="2" t="b">
        <f t="shared" si="60"/>
        <v>1</v>
      </c>
      <c r="O236" s="2">
        <f t="shared" si="61"/>
        <v>1</v>
      </c>
    </row>
    <row r="237" spans="1:15" x14ac:dyDescent="0.25">
      <c r="A237" s="98"/>
      <c r="B237" s="43" t="s">
        <v>60</v>
      </c>
      <c r="C237" s="42"/>
      <c r="D237" s="42"/>
      <c r="E237" s="42"/>
      <c r="F237" s="42"/>
      <c r="G237" s="39">
        <v>0</v>
      </c>
      <c r="H237" s="41">
        <f t="shared" si="57"/>
        <v>0</v>
      </c>
      <c r="I237" s="269">
        <f t="shared" si="58"/>
        <v>0</v>
      </c>
      <c r="J237" s="39">
        <v>0</v>
      </c>
      <c r="K237" s="38" t="str">
        <f t="shared" si="59"/>
        <v>V</v>
      </c>
      <c r="L237" s="37"/>
      <c r="M237" s="11"/>
      <c r="N237" s="2" t="b">
        <f t="shared" si="60"/>
        <v>1</v>
      </c>
      <c r="O237" s="2">
        <f t="shared" si="61"/>
        <v>1</v>
      </c>
    </row>
    <row r="238" spans="1:15" x14ac:dyDescent="0.25">
      <c r="A238" s="98"/>
      <c r="B238" s="43" t="s">
        <v>59</v>
      </c>
      <c r="C238" s="42"/>
      <c r="D238" s="42"/>
      <c r="E238" s="42"/>
      <c r="F238" s="42"/>
      <c r="G238" s="39">
        <v>0</v>
      </c>
      <c r="H238" s="41">
        <f t="shared" si="57"/>
        <v>0</v>
      </c>
      <c r="I238" s="269">
        <f t="shared" si="58"/>
        <v>0</v>
      </c>
      <c r="J238" s="39">
        <v>0</v>
      </c>
      <c r="K238" s="38" t="str">
        <f t="shared" si="59"/>
        <v>V</v>
      </c>
      <c r="L238" s="37"/>
      <c r="M238" s="11"/>
      <c r="N238" s="2" t="b">
        <f t="shared" si="60"/>
        <v>1</v>
      </c>
      <c r="O238" s="2">
        <f t="shared" si="61"/>
        <v>1</v>
      </c>
    </row>
    <row r="239" spans="1:15" x14ac:dyDescent="0.25">
      <c r="A239" s="98"/>
      <c r="B239" s="43" t="s">
        <v>58</v>
      </c>
      <c r="C239" s="42"/>
      <c r="D239" s="42"/>
      <c r="E239" s="42"/>
      <c r="F239" s="42"/>
      <c r="G239" s="39">
        <v>0</v>
      </c>
      <c r="H239" s="41">
        <f t="shared" si="57"/>
        <v>0</v>
      </c>
      <c r="I239" s="269">
        <f t="shared" si="58"/>
        <v>0</v>
      </c>
      <c r="J239" s="39">
        <v>0</v>
      </c>
      <c r="K239" s="38" t="str">
        <f t="shared" si="59"/>
        <v>V</v>
      </c>
      <c r="L239" s="37"/>
      <c r="M239" s="11"/>
      <c r="N239" s="2" t="b">
        <f t="shared" si="60"/>
        <v>1</v>
      </c>
      <c r="O239" s="2">
        <f t="shared" si="61"/>
        <v>1</v>
      </c>
    </row>
    <row r="240" spans="1:15" x14ac:dyDescent="0.25">
      <c r="A240" s="98"/>
      <c r="B240" s="43" t="s">
        <v>57</v>
      </c>
      <c r="C240" s="42"/>
      <c r="D240" s="42"/>
      <c r="E240" s="42"/>
      <c r="F240" s="42"/>
      <c r="G240" s="39">
        <v>0</v>
      </c>
      <c r="H240" s="41">
        <f t="shared" si="57"/>
        <v>0</v>
      </c>
      <c r="I240" s="269">
        <f t="shared" si="58"/>
        <v>0</v>
      </c>
      <c r="J240" s="39">
        <v>0</v>
      </c>
      <c r="K240" s="38" t="str">
        <f t="shared" si="59"/>
        <v>V</v>
      </c>
      <c r="L240" s="37"/>
      <c r="M240" s="11"/>
      <c r="N240" s="2" t="b">
        <f t="shared" si="60"/>
        <v>1</v>
      </c>
      <c r="O240" s="2">
        <f t="shared" si="61"/>
        <v>1</v>
      </c>
    </row>
    <row r="241" spans="1:15" x14ac:dyDescent="0.25">
      <c r="A241" s="98"/>
      <c r="B241" s="43" t="s">
        <v>56</v>
      </c>
      <c r="C241" s="42"/>
      <c r="D241" s="42"/>
      <c r="E241" s="42"/>
      <c r="F241" s="42"/>
      <c r="G241" s="39">
        <v>0</v>
      </c>
      <c r="H241" s="41">
        <f t="shared" si="57"/>
        <v>0</v>
      </c>
      <c r="I241" s="269">
        <f t="shared" si="58"/>
        <v>0</v>
      </c>
      <c r="J241" s="39">
        <v>0</v>
      </c>
      <c r="K241" s="38" t="str">
        <f t="shared" si="59"/>
        <v>V</v>
      </c>
      <c r="L241" s="37"/>
      <c r="M241" s="11"/>
      <c r="N241" s="2" t="b">
        <f t="shared" si="60"/>
        <v>1</v>
      </c>
      <c r="O241" s="2">
        <f t="shared" si="61"/>
        <v>1</v>
      </c>
    </row>
    <row r="242" spans="1:15" x14ac:dyDescent="0.25">
      <c r="A242" s="98"/>
      <c r="B242" s="43" t="s">
        <v>55</v>
      </c>
      <c r="C242" s="42"/>
      <c r="D242" s="42"/>
      <c r="E242" s="42"/>
      <c r="F242" s="42"/>
      <c r="G242" s="39">
        <v>0</v>
      </c>
      <c r="H242" s="41">
        <f t="shared" si="57"/>
        <v>0</v>
      </c>
      <c r="I242" s="269">
        <f t="shared" si="58"/>
        <v>0</v>
      </c>
      <c r="J242" s="39">
        <v>0</v>
      </c>
      <c r="K242" s="38" t="str">
        <f t="shared" si="59"/>
        <v>V</v>
      </c>
      <c r="L242" s="37"/>
      <c r="M242" s="11"/>
      <c r="N242" s="2" t="b">
        <f t="shared" si="60"/>
        <v>1</v>
      </c>
      <c r="O242" s="2">
        <f t="shared" si="61"/>
        <v>1</v>
      </c>
    </row>
    <row r="243" spans="1:15" x14ac:dyDescent="0.25">
      <c r="A243" s="98"/>
      <c r="B243" s="43" t="s">
        <v>54</v>
      </c>
      <c r="C243" s="42"/>
      <c r="D243" s="42"/>
      <c r="E243" s="42"/>
      <c r="F243" s="42"/>
      <c r="G243" s="39">
        <v>0</v>
      </c>
      <c r="H243" s="41">
        <f t="shared" si="57"/>
        <v>0</v>
      </c>
      <c r="I243" s="269">
        <f t="shared" si="58"/>
        <v>0</v>
      </c>
      <c r="J243" s="39">
        <v>0</v>
      </c>
      <c r="K243" s="38" t="str">
        <f t="shared" si="59"/>
        <v>V</v>
      </c>
      <c r="L243" s="37"/>
      <c r="M243" s="11"/>
      <c r="N243" s="2" t="b">
        <f t="shared" si="60"/>
        <v>1</v>
      </c>
      <c r="O243" s="2">
        <f t="shared" si="61"/>
        <v>1</v>
      </c>
    </row>
    <row r="244" spans="1:15" x14ac:dyDescent="0.25">
      <c r="A244" s="98"/>
      <c r="B244" s="43" t="s">
        <v>53</v>
      </c>
      <c r="C244" s="42"/>
      <c r="D244" s="42"/>
      <c r="E244" s="42"/>
      <c r="F244" s="42"/>
      <c r="G244" s="39">
        <v>0</v>
      </c>
      <c r="H244" s="41">
        <f t="shared" si="57"/>
        <v>0</v>
      </c>
      <c r="I244" s="269">
        <f t="shared" si="58"/>
        <v>0</v>
      </c>
      <c r="J244" s="39">
        <v>0</v>
      </c>
      <c r="K244" s="38" t="str">
        <f t="shared" si="59"/>
        <v>V</v>
      </c>
      <c r="L244" s="37"/>
      <c r="M244" s="11"/>
      <c r="N244" s="2" t="b">
        <f t="shared" si="60"/>
        <v>1</v>
      </c>
      <c r="O244" s="2">
        <f t="shared" si="61"/>
        <v>1</v>
      </c>
    </row>
    <row r="245" spans="1:15" x14ac:dyDescent="0.25">
      <c r="A245" s="98"/>
      <c r="B245" s="43" t="s">
        <v>52</v>
      </c>
      <c r="C245" s="42"/>
      <c r="D245" s="42"/>
      <c r="E245" s="42"/>
      <c r="F245" s="42"/>
      <c r="G245" s="39">
        <v>0</v>
      </c>
      <c r="H245" s="41">
        <f t="shared" si="57"/>
        <v>0</v>
      </c>
      <c r="I245" s="269">
        <f t="shared" si="58"/>
        <v>0</v>
      </c>
      <c r="J245" s="39">
        <v>0</v>
      </c>
      <c r="K245" s="38" t="str">
        <f t="shared" si="59"/>
        <v>V</v>
      </c>
      <c r="L245" s="37"/>
      <c r="M245" s="11"/>
      <c r="N245" s="2" t="b">
        <f t="shared" si="60"/>
        <v>1</v>
      </c>
      <c r="O245" s="2">
        <f t="shared" si="61"/>
        <v>1</v>
      </c>
    </row>
    <row r="246" spans="1:15" ht="15.75" thickBot="1" x14ac:dyDescent="0.3">
      <c r="A246" s="98"/>
      <c r="B246" s="20" t="s">
        <v>51</v>
      </c>
      <c r="C246" s="18"/>
      <c r="D246" s="18"/>
      <c r="E246" s="18"/>
      <c r="F246" s="18"/>
      <c r="G246" s="15">
        <v>0</v>
      </c>
      <c r="H246" s="17">
        <f t="shared" si="57"/>
        <v>0</v>
      </c>
      <c r="I246" s="270">
        <f t="shared" si="58"/>
        <v>0</v>
      </c>
      <c r="J246" s="15">
        <v>0</v>
      </c>
      <c r="K246" s="14" t="str">
        <f t="shared" si="59"/>
        <v>V</v>
      </c>
      <c r="L246" s="36"/>
      <c r="M246" s="11"/>
      <c r="N246" s="2" t="b">
        <f t="shared" si="60"/>
        <v>1</v>
      </c>
      <c r="O246" s="2">
        <f t="shared" si="61"/>
        <v>1</v>
      </c>
    </row>
    <row r="247" spans="1:15" ht="16.5" thickBot="1" x14ac:dyDescent="0.3">
      <c r="A247" s="98"/>
      <c r="B247" s="79" t="s">
        <v>50</v>
      </c>
      <c r="C247" s="80"/>
      <c r="D247" s="80"/>
      <c r="E247" s="80"/>
      <c r="F247" s="80"/>
      <c r="G247" s="81"/>
      <c r="H247" s="82">
        <f>SUM(H234:H246)</f>
        <v>0</v>
      </c>
      <c r="I247" s="83">
        <f>SUM(I234:I246)</f>
        <v>0</v>
      </c>
      <c r="J247" s="84">
        <f>SUM(J234:J246)</f>
        <v>0</v>
      </c>
      <c r="K247" s="85"/>
      <c r="L247" s="86"/>
      <c r="M247" s="11"/>
      <c r="N247" s="35"/>
      <c r="O247" s="35"/>
    </row>
    <row r="248" spans="1:15" x14ac:dyDescent="0.2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N248" s="2"/>
      <c r="O248" s="2"/>
    </row>
    <row r="249" spans="1:15" ht="16.5" thickBot="1" x14ac:dyDescent="0.3">
      <c r="A249" s="101"/>
      <c r="B249" s="27" t="s">
        <v>49</v>
      </c>
      <c r="C249" s="10"/>
      <c r="D249" s="10"/>
      <c r="E249" s="10"/>
      <c r="F249" s="10"/>
      <c r="G249" s="10"/>
      <c r="H249" s="10"/>
      <c r="I249" s="10"/>
      <c r="J249" s="10"/>
      <c r="K249" s="10"/>
      <c r="L249" s="27"/>
      <c r="N249" s="2"/>
      <c r="O249" s="2"/>
    </row>
    <row r="250" spans="1:15" x14ac:dyDescent="0.25">
      <c r="A250" s="98"/>
      <c r="B250" s="26" t="s">
        <v>48</v>
      </c>
      <c r="C250" s="25"/>
      <c r="D250" s="25"/>
      <c r="E250" s="25"/>
      <c r="F250" s="25"/>
      <c r="G250" s="22">
        <v>0</v>
      </c>
      <c r="H250" s="24">
        <f t="shared" ref="H250:H263" si="62">F250*G250</f>
        <v>0</v>
      </c>
      <c r="I250" s="268">
        <f t="shared" ref="I250:I263" si="63">H250-J250</f>
        <v>0</v>
      </c>
      <c r="J250" s="22">
        <v>0</v>
      </c>
      <c r="K250" s="21" t="str">
        <f t="shared" ref="K250:K263" si="64">IF(AND(N250=TRUE,O250=1),"V","X")</f>
        <v>V</v>
      </c>
      <c r="L250" s="44"/>
      <c r="M250" s="11"/>
      <c r="N250" s="2" t="b">
        <f t="shared" ref="N250:N263" si="65">AND(J250+I250-H250&gt;-0.01,J250+I250-H250&lt;0.01)</f>
        <v>1</v>
      </c>
      <c r="O250" s="2">
        <f t="shared" ref="O250:O263" si="66">IF(AND(H250=0,E250=""),1,IF(AND(H250&gt;0,E250&lt;&gt;""),1,0))</f>
        <v>1</v>
      </c>
    </row>
    <row r="251" spans="1:15" x14ac:dyDescent="0.25">
      <c r="A251" s="98"/>
      <c r="B251" s="43" t="s">
        <v>47</v>
      </c>
      <c r="C251" s="42"/>
      <c r="D251" s="42"/>
      <c r="E251" s="42"/>
      <c r="F251" s="42"/>
      <c r="G251" s="39">
        <v>0</v>
      </c>
      <c r="H251" s="41">
        <f t="shared" si="62"/>
        <v>0</v>
      </c>
      <c r="I251" s="269">
        <f t="shared" si="63"/>
        <v>0</v>
      </c>
      <c r="J251" s="39">
        <v>0</v>
      </c>
      <c r="K251" s="38" t="str">
        <f t="shared" si="64"/>
        <v>V</v>
      </c>
      <c r="L251" s="37"/>
      <c r="M251" s="11"/>
      <c r="N251" s="2" t="b">
        <f t="shared" si="65"/>
        <v>1</v>
      </c>
      <c r="O251" s="2">
        <f t="shared" si="66"/>
        <v>1</v>
      </c>
    </row>
    <row r="252" spans="1:15" x14ac:dyDescent="0.25">
      <c r="A252" s="98"/>
      <c r="B252" s="43" t="s">
        <v>46</v>
      </c>
      <c r="C252" s="42"/>
      <c r="D252" s="42"/>
      <c r="E252" s="42"/>
      <c r="F252" s="42"/>
      <c r="G252" s="39">
        <v>0</v>
      </c>
      <c r="H252" s="41">
        <f t="shared" si="62"/>
        <v>0</v>
      </c>
      <c r="I252" s="269">
        <f t="shared" si="63"/>
        <v>0</v>
      </c>
      <c r="J252" s="39">
        <v>0</v>
      </c>
      <c r="K252" s="38" t="str">
        <f t="shared" si="64"/>
        <v>V</v>
      </c>
      <c r="L252" s="37"/>
      <c r="M252" s="11"/>
      <c r="N252" s="2" t="b">
        <f t="shared" si="65"/>
        <v>1</v>
      </c>
      <c r="O252" s="2">
        <f t="shared" si="66"/>
        <v>1</v>
      </c>
    </row>
    <row r="253" spans="1:15" x14ac:dyDescent="0.25">
      <c r="A253" s="98"/>
      <c r="B253" s="43" t="s">
        <v>45</v>
      </c>
      <c r="C253" s="42"/>
      <c r="D253" s="42"/>
      <c r="E253" s="42"/>
      <c r="F253" s="42"/>
      <c r="G253" s="39">
        <v>0</v>
      </c>
      <c r="H253" s="41">
        <f t="shared" si="62"/>
        <v>0</v>
      </c>
      <c r="I253" s="269">
        <f t="shared" si="63"/>
        <v>0</v>
      </c>
      <c r="J253" s="39">
        <v>0</v>
      </c>
      <c r="K253" s="38" t="str">
        <f t="shared" si="64"/>
        <v>V</v>
      </c>
      <c r="L253" s="37"/>
      <c r="M253" s="11"/>
      <c r="N253" s="2" t="b">
        <f t="shared" si="65"/>
        <v>1</v>
      </c>
      <c r="O253" s="2">
        <f t="shared" si="66"/>
        <v>1</v>
      </c>
    </row>
    <row r="254" spans="1:15" x14ac:dyDescent="0.25">
      <c r="A254" s="98"/>
      <c r="B254" s="43" t="s">
        <v>44</v>
      </c>
      <c r="C254" s="42"/>
      <c r="D254" s="42"/>
      <c r="E254" s="42"/>
      <c r="F254" s="42"/>
      <c r="G254" s="39">
        <v>0</v>
      </c>
      <c r="H254" s="41">
        <f t="shared" si="62"/>
        <v>0</v>
      </c>
      <c r="I254" s="269">
        <f t="shared" si="63"/>
        <v>0</v>
      </c>
      <c r="J254" s="39">
        <v>0</v>
      </c>
      <c r="K254" s="38" t="str">
        <f t="shared" si="64"/>
        <v>V</v>
      </c>
      <c r="L254" s="37"/>
      <c r="M254" s="11"/>
      <c r="N254" s="2" t="b">
        <f t="shared" si="65"/>
        <v>1</v>
      </c>
      <c r="O254" s="2">
        <f t="shared" si="66"/>
        <v>1</v>
      </c>
    </row>
    <row r="255" spans="1:15" x14ac:dyDescent="0.25">
      <c r="A255" s="98"/>
      <c r="B255" s="43" t="s">
        <v>43</v>
      </c>
      <c r="C255" s="42"/>
      <c r="D255" s="42"/>
      <c r="E255" s="42"/>
      <c r="F255" s="42"/>
      <c r="G255" s="39">
        <v>0</v>
      </c>
      <c r="H255" s="41">
        <f t="shared" si="62"/>
        <v>0</v>
      </c>
      <c r="I255" s="269">
        <f t="shared" si="63"/>
        <v>0</v>
      </c>
      <c r="J255" s="39">
        <v>0</v>
      </c>
      <c r="K255" s="38" t="str">
        <f t="shared" si="64"/>
        <v>V</v>
      </c>
      <c r="L255" s="37"/>
      <c r="M255" s="11"/>
      <c r="N255" s="2" t="b">
        <f t="shared" si="65"/>
        <v>1</v>
      </c>
      <c r="O255" s="2">
        <f t="shared" si="66"/>
        <v>1</v>
      </c>
    </row>
    <row r="256" spans="1:15" x14ac:dyDescent="0.25">
      <c r="A256" s="98"/>
      <c r="B256" s="43" t="s">
        <v>42</v>
      </c>
      <c r="C256" s="42"/>
      <c r="D256" s="42"/>
      <c r="E256" s="42"/>
      <c r="F256" s="42"/>
      <c r="G256" s="39">
        <v>0</v>
      </c>
      <c r="H256" s="41">
        <f t="shared" si="62"/>
        <v>0</v>
      </c>
      <c r="I256" s="269">
        <f t="shared" si="63"/>
        <v>0</v>
      </c>
      <c r="J256" s="39">
        <v>0</v>
      </c>
      <c r="K256" s="38" t="str">
        <f t="shared" si="64"/>
        <v>V</v>
      </c>
      <c r="L256" s="37"/>
      <c r="M256" s="11"/>
      <c r="N256" s="2" t="b">
        <f t="shared" si="65"/>
        <v>1</v>
      </c>
      <c r="O256" s="2">
        <f t="shared" si="66"/>
        <v>1</v>
      </c>
    </row>
    <row r="257" spans="1:15" x14ac:dyDescent="0.25">
      <c r="A257" s="98"/>
      <c r="B257" s="43" t="s">
        <v>41</v>
      </c>
      <c r="C257" s="42"/>
      <c r="D257" s="42"/>
      <c r="E257" s="42"/>
      <c r="F257" s="42"/>
      <c r="G257" s="39">
        <v>0</v>
      </c>
      <c r="H257" s="41">
        <f t="shared" si="62"/>
        <v>0</v>
      </c>
      <c r="I257" s="269">
        <f t="shared" si="63"/>
        <v>0</v>
      </c>
      <c r="J257" s="39">
        <v>0</v>
      </c>
      <c r="K257" s="38" t="str">
        <f t="shared" si="64"/>
        <v>V</v>
      </c>
      <c r="L257" s="37"/>
      <c r="M257" s="11"/>
      <c r="N257" s="2" t="b">
        <f t="shared" si="65"/>
        <v>1</v>
      </c>
      <c r="O257" s="2">
        <f t="shared" si="66"/>
        <v>1</v>
      </c>
    </row>
    <row r="258" spans="1:15" x14ac:dyDescent="0.25">
      <c r="A258" s="98"/>
      <c r="B258" s="43" t="s">
        <v>40</v>
      </c>
      <c r="C258" s="42"/>
      <c r="D258" s="42"/>
      <c r="E258" s="42"/>
      <c r="F258" s="42"/>
      <c r="G258" s="39">
        <v>0</v>
      </c>
      <c r="H258" s="41">
        <f t="shared" si="62"/>
        <v>0</v>
      </c>
      <c r="I258" s="269">
        <f t="shared" si="63"/>
        <v>0</v>
      </c>
      <c r="J258" s="39">
        <v>0</v>
      </c>
      <c r="K258" s="38" t="str">
        <f t="shared" si="64"/>
        <v>V</v>
      </c>
      <c r="L258" s="37"/>
      <c r="M258" s="11"/>
      <c r="N258" s="2" t="b">
        <f t="shared" si="65"/>
        <v>1</v>
      </c>
      <c r="O258" s="2">
        <f t="shared" si="66"/>
        <v>1</v>
      </c>
    </row>
    <row r="259" spans="1:15" x14ac:dyDescent="0.25">
      <c r="A259" s="98"/>
      <c r="B259" s="43" t="s">
        <v>39</v>
      </c>
      <c r="C259" s="42"/>
      <c r="D259" s="42"/>
      <c r="E259" s="42"/>
      <c r="F259" s="42"/>
      <c r="G259" s="39">
        <v>0</v>
      </c>
      <c r="H259" s="41">
        <f t="shared" si="62"/>
        <v>0</v>
      </c>
      <c r="I259" s="269">
        <f t="shared" si="63"/>
        <v>0</v>
      </c>
      <c r="J259" s="39">
        <v>0</v>
      </c>
      <c r="K259" s="38" t="str">
        <f t="shared" si="64"/>
        <v>V</v>
      </c>
      <c r="L259" s="37"/>
      <c r="M259" s="11"/>
      <c r="N259" s="2" t="b">
        <f t="shared" si="65"/>
        <v>1</v>
      </c>
      <c r="O259" s="2">
        <f t="shared" si="66"/>
        <v>1</v>
      </c>
    </row>
    <row r="260" spans="1:15" x14ac:dyDescent="0.25">
      <c r="A260" s="98"/>
      <c r="B260" s="43" t="s">
        <v>38</v>
      </c>
      <c r="C260" s="42"/>
      <c r="D260" s="42"/>
      <c r="E260" s="42"/>
      <c r="F260" s="42"/>
      <c r="G260" s="39">
        <v>0</v>
      </c>
      <c r="H260" s="41">
        <f t="shared" si="62"/>
        <v>0</v>
      </c>
      <c r="I260" s="269">
        <f t="shared" si="63"/>
        <v>0</v>
      </c>
      <c r="J260" s="39">
        <v>0</v>
      </c>
      <c r="K260" s="38" t="str">
        <f t="shared" si="64"/>
        <v>V</v>
      </c>
      <c r="L260" s="37"/>
      <c r="M260" s="11"/>
      <c r="N260" s="2" t="b">
        <f t="shared" si="65"/>
        <v>1</v>
      </c>
      <c r="O260" s="2">
        <f t="shared" si="66"/>
        <v>1</v>
      </c>
    </row>
    <row r="261" spans="1:15" x14ac:dyDescent="0.25">
      <c r="A261" s="98"/>
      <c r="B261" s="43" t="s">
        <v>18</v>
      </c>
      <c r="C261" s="42"/>
      <c r="D261" s="42"/>
      <c r="E261" s="42"/>
      <c r="F261" s="42"/>
      <c r="G261" s="39">
        <v>0</v>
      </c>
      <c r="H261" s="41">
        <f t="shared" si="62"/>
        <v>0</v>
      </c>
      <c r="I261" s="269">
        <f t="shared" si="63"/>
        <v>0</v>
      </c>
      <c r="J261" s="39">
        <v>0</v>
      </c>
      <c r="K261" s="38" t="str">
        <f t="shared" si="64"/>
        <v>V</v>
      </c>
      <c r="L261" s="37"/>
      <c r="M261" s="11"/>
      <c r="N261" s="2" t="b">
        <f t="shared" si="65"/>
        <v>1</v>
      </c>
      <c r="O261" s="2">
        <f t="shared" si="66"/>
        <v>1</v>
      </c>
    </row>
    <row r="262" spans="1:15" x14ac:dyDescent="0.25">
      <c r="A262" s="98"/>
      <c r="B262" s="43" t="s">
        <v>16</v>
      </c>
      <c r="C262" s="42"/>
      <c r="D262" s="42"/>
      <c r="E262" s="42"/>
      <c r="F262" s="42"/>
      <c r="G262" s="39">
        <v>0</v>
      </c>
      <c r="H262" s="41">
        <f t="shared" si="62"/>
        <v>0</v>
      </c>
      <c r="I262" s="269">
        <f t="shared" si="63"/>
        <v>0</v>
      </c>
      <c r="J262" s="39">
        <v>0</v>
      </c>
      <c r="K262" s="38" t="str">
        <f t="shared" si="64"/>
        <v>V</v>
      </c>
      <c r="L262" s="37"/>
      <c r="M262" s="11"/>
      <c r="N262" s="2" t="b">
        <f t="shared" si="65"/>
        <v>1</v>
      </c>
      <c r="O262" s="2">
        <f t="shared" si="66"/>
        <v>1</v>
      </c>
    </row>
    <row r="263" spans="1:15" ht="15.75" thickBot="1" x14ac:dyDescent="0.3">
      <c r="A263" s="98"/>
      <c r="B263" s="43" t="s">
        <v>37</v>
      </c>
      <c r="C263" s="42"/>
      <c r="D263" s="42"/>
      <c r="E263" s="18"/>
      <c r="F263" s="42"/>
      <c r="G263" s="39">
        <v>0</v>
      </c>
      <c r="H263" s="41">
        <f t="shared" si="62"/>
        <v>0</v>
      </c>
      <c r="I263" s="269">
        <f t="shared" si="63"/>
        <v>0</v>
      </c>
      <c r="J263" s="39">
        <v>0</v>
      </c>
      <c r="K263" s="38" t="str">
        <f t="shared" si="64"/>
        <v>V</v>
      </c>
      <c r="L263" s="37"/>
      <c r="M263" s="11"/>
      <c r="N263" s="2" t="b">
        <f t="shared" si="65"/>
        <v>1</v>
      </c>
      <c r="O263" s="2">
        <f t="shared" si="66"/>
        <v>1</v>
      </c>
    </row>
    <row r="264" spans="1:15" ht="16.5" thickBot="1" x14ac:dyDescent="0.3">
      <c r="A264" s="98"/>
      <c r="B264" s="79" t="s">
        <v>36</v>
      </c>
      <c r="C264" s="80"/>
      <c r="D264" s="80"/>
      <c r="E264" s="80"/>
      <c r="F264" s="80"/>
      <c r="G264" s="81"/>
      <c r="H264" s="82">
        <f>SUM(H250:H263)</f>
        <v>0</v>
      </c>
      <c r="I264" s="83">
        <f>SUM(I250:I263)</f>
        <v>0</v>
      </c>
      <c r="J264" s="84">
        <f>SUM(J250:J263)</f>
        <v>0</v>
      </c>
      <c r="K264" s="85"/>
      <c r="L264" s="86"/>
      <c r="M264" s="11"/>
      <c r="N264" s="35"/>
      <c r="O264" s="35"/>
    </row>
    <row r="265" spans="1:15" x14ac:dyDescent="0.25">
      <c r="A265" s="10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N265" s="2"/>
      <c r="O265" s="2"/>
    </row>
    <row r="266" spans="1:15" ht="16.5" thickBot="1" x14ac:dyDescent="0.3">
      <c r="A266" s="101"/>
      <c r="B266" s="27" t="s">
        <v>35</v>
      </c>
      <c r="C266" s="10"/>
      <c r="D266" s="10"/>
      <c r="E266" s="10"/>
      <c r="F266" s="10"/>
      <c r="G266" s="10"/>
      <c r="H266" s="10"/>
      <c r="I266" s="10"/>
      <c r="J266" s="10"/>
      <c r="K266" s="10"/>
      <c r="L266" s="27"/>
      <c r="N266" s="2"/>
      <c r="O266" s="2"/>
    </row>
    <row r="267" spans="1:15" x14ac:dyDescent="0.25">
      <c r="A267" s="98"/>
      <c r="B267" s="26" t="s">
        <v>34</v>
      </c>
      <c r="C267" s="25"/>
      <c r="D267" s="25"/>
      <c r="E267" s="25"/>
      <c r="F267" s="25"/>
      <c r="G267" s="22">
        <v>0</v>
      </c>
      <c r="H267" s="24">
        <f t="shared" ref="H267:H275" si="67">F267*G267</f>
        <v>0</v>
      </c>
      <c r="I267" s="268">
        <f t="shared" ref="I267:I275" si="68">H267-J267</f>
        <v>0</v>
      </c>
      <c r="J267" s="22">
        <v>0</v>
      </c>
      <c r="K267" s="21" t="str">
        <f t="shared" ref="K267:K275" si="69">IF(AND(N267=TRUE,O267=1),"V","X")</f>
        <v>V</v>
      </c>
      <c r="L267" s="44"/>
      <c r="M267" s="11"/>
      <c r="N267" s="2" t="b">
        <f t="shared" ref="N267:N275" si="70">AND(J267+I267-H267&gt;-0.01,J267+I267-H267&lt;0.01)</f>
        <v>1</v>
      </c>
      <c r="O267" s="2">
        <f t="shared" ref="O267:O275" si="71">IF(AND(H267=0,E267=""),1,IF(AND(H267&gt;0,E267&lt;&gt;""),1,0))</f>
        <v>1</v>
      </c>
    </row>
    <row r="268" spans="1:15" x14ac:dyDescent="0.25">
      <c r="A268" s="98"/>
      <c r="B268" s="43" t="s">
        <v>33</v>
      </c>
      <c r="C268" s="42"/>
      <c r="D268" s="42"/>
      <c r="E268" s="42"/>
      <c r="F268" s="42"/>
      <c r="G268" s="39">
        <v>0</v>
      </c>
      <c r="H268" s="41">
        <f t="shared" si="67"/>
        <v>0</v>
      </c>
      <c r="I268" s="269">
        <f t="shared" si="68"/>
        <v>0</v>
      </c>
      <c r="J268" s="39">
        <v>0</v>
      </c>
      <c r="K268" s="38" t="str">
        <f t="shared" si="69"/>
        <v>V</v>
      </c>
      <c r="L268" s="37"/>
      <c r="M268" s="11"/>
      <c r="N268" s="2" t="b">
        <f t="shared" si="70"/>
        <v>1</v>
      </c>
      <c r="O268" s="2">
        <f t="shared" si="71"/>
        <v>1</v>
      </c>
    </row>
    <row r="269" spans="1:15" x14ac:dyDescent="0.25">
      <c r="A269" s="98"/>
      <c r="B269" s="43" t="s">
        <v>32</v>
      </c>
      <c r="C269" s="42"/>
      <c r="D269" s="42"/>
      <c r="E269" s="42"/>
      <c r="F269" s="42"/>
      <c r="G269" s="39">
        <v>0</v>
      </c>
      <c r="H269" s="41">
        <f t="shared" si="67"/>
        <v>0</v>
      </c>
      <c r="I269" s="269">
        <f t="shared" si="68"/>
        <v>0</v>
      </c>
      <c r="J269" s="39">
        <v>0</v>
      </c>
      <c r="K269" s="38" t="str">
        <f t="shared" si="69"/>
        <v>V</v>
      </c>
      <c r="L269" s="37"/>
      <c r="M269" s="11"/>
      <c r="N269" s="2" t="b">
        <f t="shared" si="70"/>
        <v>1</v>
      </c>
      <c r="O269" s="2">
        <f t="shared" si="71"/>
        <v>1</v>
      </c>
    </row>
    <row r="270" spans="1:15" x14ac:dyDescent="0.25">
      <c r="A270" s="98"/>
      <c r="B270" s="43" t="s">
        <v>31</v>
      </c>
      <c r="C270" s="42"/>
      <c r="D270" s="42"/>
      <c r="E270" s="42"/>
      <c r="F270" s="42"/>
      <c r="G270" s="39">
        <v>0</v>
      </c>
      <c r="H270" s="41">
        <f t="shared" si="67"/>
        <v>0</v>
      </c>
      <c r="I270" s="269">
        <f t="shared" si="68"/>
        <v>0</v>
      </c>
      <c r="J270" s="39">
        <v>0</v>
      </c>
      <c r="K270" s="38" t="str">
        <f t="shared" si="69"/>
        <v>V</v>
      </c>
      <c r="L270" s="37"/>
      <c r="M270" s="11"/>
      <c r="N270" s="2" t="b">
        <f t="shared" si="70"/>
        <v>1</v>
      </c>
      <c r="O270" s="2">
        <f t="shared" si="71"/>
        <v>1</v>
      </c>
    </row>
    <row r="271" spans="1:15" x14ac:dyDescent="0.25">
      <c r="A271" s="98"/>
      <c r="B271" s="43" t="s">
        <v>30</v>
      </c>
      <c r="C271" s="42"/>
      <c r="D271" s="42"/>
      <c r="E271" s="42"/>
      <c r="F271" s="42"/>
      <c r="G271" s="39">
        <v>0</v>
      </c>
      <c r="H271" s="41">
        <f t="shared" si="67"/>
        <v>0</v>
      </c>
      <c r="I271" s="269">
        <f t="shared" si="68"/>
        <v>0</v>
      </c>
      <c r="J271" s="39">
        <v>0</v>
      </c>
      <c r="K271" s="38" t="str">
        <f t="shared" si="69"/>
        <v>V</v>
      </c>
      <c r="L271" s="37"/>
      <c r="M271" s="11"/>
      <c r="N271" s="2" t="b">
        <f t="shared" si="70"/>
        <v>1</v>
      </c>
      <c r="O271" s="2">
        <f t="shared" si="71"/>
        <v>1</v>
      </c>
    </row>
    <row r="272" spans="1:15" x14ac:dyDescent="0.25">
      <c r="A272" s="98"/>
      <c r="B272" s="43" t="s">
        <v>29</v>
      </c>
      <c r="C272" s="42"/>
      <c r="D272" s="42"/>
      <c r="E272" s="42"/>
      <c r="F272" s="42"/>
      <c r="G272" s="39">
        <v>0</v>
      </c>
      <c r="H272" s="41">
        <f t="shared" si="67"/>
        <v>0</v>
      </c>
      <c r="I272" s="269">
        <f t="shared" si="68"/>
        <v>0</v>
      </c>
      <c r="J272" s="39">
        <v>0</v>
      </c>
      <c r="K272" s="38" t="str">
        <f t="shared" si="69"/>
        <v>V</v>
      </c>
      <c r="L272" s="37"/>
      <c r="M272" s="11"/>
      <c r="N272" s="2" t="b">
        <f t="shared" si="70"/>
        <v>1</v>
      </c>
      <c r="O272" s="2">
        <f t="shared" si="71"/>
        <v>1</v>
      </c>
    </row>
    <row r="273" spans="1:15" x14ac:dyDescent="0.25">
      <c r="A273" s="98"/>
      <c r="B273" s="43" t="s">
        <v>28</v>
      </c>
      <c r="C273" s="42"/>
      <c r="D273" s="42"/>
      <c r="E273" s="42"/>
      <c r="F273" s="42"/>
      <c r="G273" s="39">
        <v>0</v>
      </c>
      <c r="H273" s="41">
        <f t="shared" si="67"/>
        <v>0</v>
      </c>
      <c r="I273" s="269">
        <f t="shared" si="68"/>
        <v>0</v>
      </c>
      <c r="J273" s="39">
        <v>0</v>
      </c>
      <c r="K273" s="38" t="str">
        <f t="shared" si="69"/>
        <v>V</v>
      </c>
      <c r="L273" s="37"/>
      <c r="M273" s="11"/>
      <c r="N273" s="2" t="b">
        <f t="shared" si="70"/>
        <v>1</v>
      </c>
      <c r="O273" s="2">
        <f t="shared" si="71"/>
        <v>1</v>
      </c>
    </row>
    <row r="274" spans="1:15" x14ac:dyDescent="0.25">
      <c r="A274" s="98"/>
      <c r="B274" s="43" t="s">
        <v>27</v>
      </c>
      <c r="C274" s="42"/>
      <c r="D274" s="42"/>
      <c r="E274" s="42"/>
      <c r="F274" s="42"/>
      <c r="G274" s="39">
        <v>0</v>
      </c>
      <c r="H274" s="41">
        <f t="shared" si="67"/>
        <v>0</v>
      </c>
      <c r="I274" s="269">
        <f t="shared" si="68"/>
        <v>0</v>
      </c>
      <c r="J274" s="39">
        <v>0</v>
      </c>
      <c r="K274" s="38" t="str">
        <f t="shared" si="69"/>
        <v>V</v>
      </c>
      <c r="L274" s="37"/>
      <c r="M274" s="11"/>
      <c r="N274" s="2" t="b">
        <f t="shared" si="70"/>
        <v>1</v>
      </c>
      <c r="O274" s="2">
        <f t="shared" si="71"/>
        <v>1</v>
      </c>
    </row>
    <row r="275" spans="1:15" ht="15.75" thickBot="1" x14ac:dyDescent="0.3">
      <c r="A275" s="98"/>
      <c r="B275" s="20" t="s">
        <v>26</v>
      </c>
      <c r="C275" s="18"/>
      <c r="D275" s="18"/>
      <c r="E275" s="18"/>
      <c r="F275" s="18"/>
      <c r="G275" s="15">
        <v>0</v>
      </c>
      <c r="H275" s="17">
        <f t="shared" si="67"/>
        <v>0</v>
      </c>
      <c r="I275" s="270">
        <f t="shared" si="68"/>
        <v>0</v>
      </c>
      <c r="J275" s="15">
        <v>0</v>
      </c>
      <c r="K275" s="14" t="str">
        <f t="shared" si="69"/>
        <v>V</v>
      </c>
      <c r="L275" s="36"/>
      <c r="M275" s="11"/>
      <c r="N275" s="2" t="b">
        <f t="shared" si="70"/>
        <v>1</v>
      </c>
      <c r="O275" s="2">
        <f t="shared" si="71"/>
        <v>1</v>
      </c>
    </row>
    <row r="276" spans="1:15" ht="16.5" thickBot="1" x14ac:dyDescent="0.3">
      <c r="A276" s="98"/>
      <c r="B276" s="79" t="s">
        <v>25</v>
      </c>
      <c r="C276" s="80"/>
      <c r="D276" s="80"/>
      <c r="E276" s="80"/>
      <c r="F276" s="80"/>
      <c r="G276" s="81"/>
      <c r="H276" s="82">
        <f>SUM(H267:H275)</f>
        <v>0</v>
      </c>
      <c r="I276" s="83">
        <f>SUM(I267:I275)</f>
        <v>0</v>
      </c>
      <c r="J276" s="84">
        <f>SUM(J267:J275)</f>
        <v>0</v>
      </c>
      <c r="K276" s="85"/>
      <c r="L276" s="86"/>
      <c r="M276" s="11"/>
      <c r="N276" s="35"/>
      <c r="O276" s="35"/>
    </row>
    <row r="277" spans="1:15" x14ac:dyDescent="0.25">
      <c r="A277" s="10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N277" s="2"/>
      <c r="O277" s="2"/>
    </row>
    <row r="278" spans="1:15" ht="16.5" thickBot="1" x14ac:dyDescent="0.3">
      <c r="A278" s="101"/>
      <c r="B278" s="27" t="s">
        <v>24</v>
      </c>
      <c r="C278" s="10"/>
      <c r="D278" s="10"/>
      <c r="E278" s="10"/>
      <c r="F278" s="10"/>
      <c r="G278" s="10"/>
      <c r="H278" s="10"/>
      <c r="I278" s="10"/>
      <c r="J278" s="10"/>
      <c r="K278" s="10"/>
      <c r="L278" s="27"/>
      <c r="N278" s="2"/>
      <c r="O278" s="2"/>
    </row>
    <row r="279" spans="1:15" x14ac:dyDescent="0.25">
      <c r="A279" s="98"/>
      <c r="B279" s="26" t="s">
        <v>23</v>
      </c>
      <c r="C279" s="25"/>
      <c r="D279" s="25"/>
      <c r="E279" s="25"/>
      <c r="F279" s="25"/>
      <c r="G279" s="22">
        <v>0</v>
      </c>
      <c r="H279" s="24">
        <f>F279*G279</f>
        <v>0</v>
      </c>
      <c r="I279" s="268">
        <f t="shared" ref="I279:I281" si="72">H279-J279</f>
        <v>0</v>
      </c>
      <c r="J279" s="22">
        <v>0</v>
      </c>
      <c r="K279" s="21" t="str">
        <f>IF(AND(N279=TRUE,O279=1),"V","X")</f>
        <v>V</v>
      </c>
      <c r="L279" s="44"/>
      <c r="M279" s="11"/>
      <c r="N279" s="2" t="b">
        <f>AND(J279+I279-H279&gt;-0.01,J279+I279-H279&lt;0.01)</f>
        <v>1</v>
      </c>
      <c r="O279" s="2">
        <f>IF(AND(H279=0,E279=""),1,IF(AND(H279&gt;0,E279&lt;&gt;""),1,0))</f>
        <v>1</v>
      </c>
    </row>
    <row r="280" spans="1:15" x14ac:dyDescent="0.25">
      <c r="A280" s="98"/>
      <c r="B280" s="43" t="s">
        <v>22</v>
      </c>
      <c r="C280" s="42"/>
      <c r="D280" s="42"/>
      <c r="E280" s="42"/>
      <c r="F280" s="42"/>
      <c r="G280" s="39">
        <v>0</v>
      </c>
      <c r="H280" s="41">
        <f>F280*G280</f>
        <v>0</v>
      </c>
      <c r="I280" s="269">
        <f t="shared" si="72"/>
        <v>0</v>
      </c>
      <c r="J280" s="39">
        <v>0</v>
      </c>
      <c r="K280" s="38" t="str">
        <f>IF(AND(N280=TRUE,O280=1),"V","X")</f>
        <v>V</v>
      </c>
      <c r="L280" s="37"/>
      <c r="M280" s="11"/>
      <c r="N280" s="2" t="b">
        <f>AND(J280+I280-H280&gt;-0.01,J280+I280-H280&lt;0.01)</f>
        <v>1</v>
      </c>
      <c r="O280" s="2">
        <f>IF(AND(H280=0,E280=""),1,IF(AND(H280&gt;0,E280&lt;&gt;""),1,0))</f>
        <v>1</v>
      </c>
    </row>
    <row r="281" spans="1:15" ht="15.75" thickBot="1" x14ac:dyDescent="0.3">
      <c r="A281" s="98"/>
      <c r="B281" s="20" t="s">
        <v>21</v>
      </c>
      <c r="C281" s="18"/>
      <c r="D281" s="18"/>
      <c r="E281" s="18"/>
      <c r="F281" s="18"/>
      <c r="G281" s="15">
        <v>0</v>
      </c>
      <c r="H281" s="17">
        <f>F281*G281</f>
        <v>0</v>
      </c>
      <c r="I281" s="270">
        <f t="shared" si="72"/>
        <v>0</v>
      </c>
      <c r="J281" s="15">
        <v>0</v>
      </c>
      <c r="K281" s="14" t="str">
        <f>IF(AND(N281=TRUE,O281=1),"V","X")</f>
        <v>V</v>
      </c>
      <c r="L281" s="36"/>
      <c r="M281" s="11"/>
      <c r="N281" s="2" t="b">
        <f>AND(J281+I281-H281&gt;-0.01,J281+I281-H281&lt;0.01)</f>
        <v>1</v>
      </c>
      <c r="O281" s="2">
        <f>IF(AND(H281=0,E281=""),1,IF(AND(H281&gt;0,E281&lt;&gt;""),1,0))</f>
        <v>1</v>
      </c>
    </row>
    <row r="282" spans="1:15" ht="16.5" thickBot="1" x14ac:dyDescent="0.3">
      <c r="A282" s="98"/>
      <c r="B282" s="79" t="s">
        <v>20</v>
      </c>
      <c r="C282" s="80"/>
      <c r="D282" s="80"/>
      <c r="E282" s="80"/>
      <c r="F282" s="80"/>
      <c r="G282" s="81"/>
      <c r="H282" s="82">
        <f>SUM(H279:H281)</f>
        <v>0</v>
      </c>
      <c r="I282" s="83">
        <f>SUM(I279:I281)</f>
        <v>0</v>
      </c>
      <c r="J282" s="84">
        <f>SUM(J279:J281)</f>
        <v>0</v>
      </c>
      <c r="K282" s="85"/>
      <c r="L282" s="86"/>
      <c r="M282" s="11"/>
      <c r="N282" s="35"/>
      <c r="O282" s="35"/>
    </row>
    <row r="283" spans="1:15" x14ac:dyDescent="0.25">
      <c r="A283" s="10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N283" s="2"/>
      <c r="O283" s="2"/>
    </row>
    <row r="284" spans="1:15" ht="16.5" thickBot="1" x14ac:dyDescent="0.3">
      <c r="A284" s="101"/>
      <c r="B284" s="27" t="s">
        <v>19</v>
      </c>
      <c r="C284" s="10"/>
      <c r="D284" s="10"/>
      <c r="E284" s="10"/>
      <c r="F284" s="10"/>
      <c r="G284" s="10"/>
      <c r="H284" s="10"/>
      <c r="I284" s="10"/>
      <c r="J284" s="10"/>
      <c r="K284" s="10"/>
      <c r="L284" s="27"/>
      <c r="N284" s="2"/>
      <c r="O284" s="2"/>
    </row>
    <row r="285" spans="1:15" x14ac:dyDescent="0.25">
      <c r="A285" s="98"/>
      <c r="B285" s="26" t="s">
        <v>18</v>
      </c>
      <c r="C285" s="25"/>
      <c r="D285" s="25"/>
      <c r="E285" s="25"/>
      <c r="F285" s="25"/>
      <c r="G285" s="22">
        <v>0</v>
      </c>
      <c r="H285" s="24">
        <f>F285*G285</f>
        <v>0</v>
      </c>
      <c r="I285" s="268">
        <f t="shared" ref="I285:I289" si="73">H285-J285</f>
        <v>0</v>
      </c>
      <c r="J285" s="22">
        <v>0</v>
      </c>
      <c r="K285" s="21" t="str">
        <f>IF(AND(N285=TRUE,O285=1),"V","X")</f>
        <v>V</v>
      </c>
      <c r="L285" s="44"/>
      <c r="M285" s="11"/>
      <c r="N285" s="2" t="b">
        <f>AND(J285+I285-H285&gt;-0.01,J285+I285-H285&lt;0.01)</f>
        <v>1</v>
      </c>
      <c r="O285" s="2">
        <f>IF(AND(H285=0,E285=""),1,IF(AND(H285&gt;0,E285&lt;&gt;""),1,0))</f>
        <v>1</v>
      </c>
    </row>
    <row r="286" spans="1:15" x14ac:dyDescent="0.25">
      <c r="A286" s="98"/>
      <c r="B286" s="43" t="s">
        <v>17</v>
      </c>
      <c r="C286" s="42"/>
      <c r="D286" s="42"/>
      <c r="E286" s="42"/>
      <c r="F286" s="42"/>
      <c r="G286" s="39">
        <v>0</v>
      </c>
      <c r="H286" s="41">
        <f>F286*G286</f>
        <v>0</v>
      </c>
      <c r="I286" s="269">
        <f t="shared" si="73"/>
        <v>0</v>
      </c>
      <c r="J286" s="39">
        <v>0</v>
      </c>
      <c r="K286" s="38" t="str">
        <f>IF(AND(N286=TRUE,O286=1),"V","X")</f>
        <v>V</v>
      </c>
      <c r="L286" s="37"/>
      <c r="M286" s="11"/>
      <c r="N286" s="2" t="b">
        <f>AND(J286+I286-H286&gt;-0.01,J286+I286-H286&lt;0.01)</f>
        <v>1</v>
      </c>
      <c r="O286" s="2">
        <f>IF(AND(H286=0,E286=""),1,IF(AND(H286&gt;0,E286&lt;&gt;""),1,0))</f>
        <v>1</v>
      </c>
    </row>
    <row r="287" spans="1:15" x14ac:dyDescent="0.25">
      <c r="A287" s="98"/>
      <c r="B287" s="43" t="s">
        <v>16</v>
      </c>
      <c r="C287" s="42"/>
      <c r="D287" s="42"/>
      <c r="E287" s="42"/>
      <c r="F287" s="42"/>
      <c r="G287" s="39">
        <v>0</v>
      </c>
      <c r="H287" s="41">
        <f>F287*G287</f>
        <v>0</v>
      </c>
      <c r="I287" s="269">
        <f t="shared" si="73"/>
        <v>0</v>
      </c>
      <c r="J287" s="39">
        <v>0</v>
      </c>
      <c r="K287" s="38" t="str">
        <f>IF(AND(N287=TRUE,O287=1),"V","X")</f>
        <v>V</v>
      </c>
      <c r="L287" s="37"/>
      <c r="M287" s="11"/>
      <c r="N287" s="2" t="b">
        <f>AND(J287+I287-H287&gt;-0.01,J287+I287-H287&lt;0.01)</f>
        <v>1</v>
      </c>
      <c r="O287" s="2">
        <f>IF(AND(H287=0,E287=""),1,IF(AND(H287&gt;0,E287&lt;&gt;""),1,0))</f>
        <v>1</v>
      </c>
    </row>
    <row r="288" spans="1:15" x14ac:dyDescent="0.25">
      <c r="A288" s="98"/>
      <c r="B288" s="20" t="s">
        <v>15</v>
      </c>
      <c r="C288" s="18"/>
      <c r="D288" s="18"/>
      <c r="E288" s="42"/>
      <c r="F288" s="42"/>
      <c r="G288" s="39">
        <v>0</v>
      </c>
      <c r="H288" s="17">
        <f>F288*G288</f>
        <v>0</v>
      </c>
      <c r="I288" s="269">
        <f t="shared" si="73"/>
        <v>0</v>
      </c>
      <c r="J288" s="15">
        <v>0</v>
      </c>
      <c r="K288" s="14" t="str">
        <f>IF(AND(N288=TRUE,O288=1),"V","X")</f>
        <v>V</v>
      </c>
      <c r="L288" s="36"/>
      <c r="M288" s="11"/>
      <c r="N288" s="2" t="b">
        <f>AND(J288+I288-H288&gt;-0.01,J288+I288-H288&lt;0.01)</f>
        <v>1</v>
      </c>
      <c r="O288" s="2">
        <f>IF(AND(H288=0,E288=""),1,IF(AND(H288&gt;0,E288&lt;&gt;""),1,0))</f>
        <v>1</v>
      </c>
    </row>
    <row r="289" spans="1:15" ht="15.75" thickBot="1" x14ac:dyDescent="0.3">
      <c r="A289" s="98"/>
      <c r="B289" s="20" t="s">
        <v>14</v>
      </c>
      <c r="C289" s="18"/>
      <c r="D289" s="18"/>
      <c r="E289" s="18"/>
      <c r="F289" s="18"/>
      <c r="G289" s="15">
        <v>0</v>
      </c>
      <c r="H289" s="17">
        <f>F289*G289</f>
        <v>0</v>
      </c>
      <c r="I289" s="270">
        <f t="shared" si="73"/>
        <v>0</v>
      </c>
      <c r="J289" s="15">
        <v>0</v>
      </c>
      <c r="K289" s="14" t="str">
        <f>IF(AND(N289=TRUE,O289=1),"V","X")</f>
        <v>V</v>
      </c>
      <c r="L289" s="36"/>
      <c r="M289" s="11"/>
      <c r="N289" s="2" t="b">
        <f>AND(J289+I289-H289&gt;-0.01,J289+I289-H289&lt;0.01)</f>
        <v>1</v>
      </c>
      <c r="O289" s="2">
        <f>IF(AND(H289=0,E289=""),1,IF(AND(H289&gt;0,E289&lt;&gt;""),1,0))</f>
        <v>1</v>
      </c>
    </row>
    <row r="290" spans="1:15" ht="16.5" thickBot="1" x14ac:dyDescent="0.3">
      <c r="A290" s="98"/>
      <c r="B290" s="79" t="s">
        <v>13</v>
      </c>
      <c r="C290" s="80"/>
      <c r="D290" s="80"/>
      <c r="E290" s="80"/>
      <c r="F290" s="80"/>
      <c r="G290" s="81"/>
      <c r="H290" s="82">
        <f>SUM(H285:H289)</f>
        <v>0</v>
      </c>
      <c r="I290" s="83">
        <f>SUM(I285:I289)</f>
        <v>0</v>
      </c>
      <c r="J290" s="84">
        <f>SUM(J285:J289)</f>
        <v>0</v>
      </c>
      <c r="K290" s="85"/>
      <c r="L290" s="86"/>
      <c r="M290" s="11"/>
      <c r="N290" s="35"/>
      <c r="O290" s="35"/>
    </row>
    <row r="291" spans="1:15" ht="15.75" thickBot="1" x14ac:dyDescent="0.3">
      <c r="A291" s="10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N291" s="2"/>
      <c r="O291" s="2"/>
    </row>
    <row r="292" spans="1:15" ht="26.45" customHeight="1" thickBot="1" x14ac:dyDescent="0.3">
      <c r="A292" s="3"/>
      <c r="B292" s="133" t="s">
        <v>12</v>
      </c>
      <c r="C292" s="134"/>
      <c r="D292" s="134"/>
      <c r="E292" s="134"/>
      <c r="F292" s="134"/>
      <c r="G292" s="135"/>
      <c r="H292" s="132">
        <f>H290+H282+H276+H264+H247</f>
        <v>0</v>
      </c>
      <c r="I292" s="132">
        <f>I290+I282+I276+I264+I247</f>
        <v>0</v>
      </c>
      <c r="J292" s="137">
        <f>J290+J282+J276+J264+J247</f>
        <v>0</v>
      </c>
      <c r="K292" s="136" t="str">
        <f>IF(N292=TRUE,"V","X")</f>
        <v>V</v>
      </c>
      <c r="L292" s="6"/>
      <c r="N292" s="2" t="b">
        <f>AND(J292+I292-H292&gt;-0.01,J292+I292-H292&lt;0.01)</f>
        <v>1</v>
      </c>
      <c r="O292" s="2"/>
    </row>
    <row r="293" spans="1:15" x14ac:dyDescent="0.25">
      <c r="A293" s="10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N293" s="2"/>
      <c r="O293" s="2"/>
    </row>
    <row r="294" spans="1:15" ht="15.75" thickBot="1" x14ac:dyDescent="0.3">
      <c r="A294" s="101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N294" s="2"/>
      <c r="O294" s="2"/>
    </row>
    <row r="295" spans="1:15" ht="15.75" thickBot="1" x14ac:dyDescent="0.3">
      <c r="A295" s="98"/>
      <c r="B295" s="13" t="s">
        <v>11</v>
      </c>
      <c r="C295" s="31"/>
      <c r="D295" s="31"/>
      <c r="E295" s="34" t="s">
        <v>288</v>
      </c>
      <c r="F295" s="31">
        <v>1</v>
      </c>
      <c r="G295" s="28">
        <v>0</v>
      </c>
      <c r="H295" s="30">
        <f>F295*G295</f>
        <v>0</v>
      </c>
      <c r="I295" s="294">
        <f t="shared" ref="I295" si="74">H295-J295</f>
        <v>0</v>
      </c>
      <c r="J295" s="28">
        <v>0</v>
      </c>
      <c r="K295" s="12" t="str">
        <f>IF(N295=TRUE,"V","X")</f>
        <v>V</v>
      </c>
      <c r="L295" s="147"/>
      <c r="M295" s="11"/>
      <c r="N295" s="2" t="b">
        <f>AND(J295+I295-H295&gt;-0.01,J295+I295-H295&lt;0.01)</f>
        <v>1</v>
      </c>
      <c r="O295" s="2"/>
    </row>
    <row r="296" spans="1:15" x14ac:dyDescent="0.25">
      <c r="A296" s="100"/>
      <c r="B296" s="4"/>
      <c r="C296" s="4"/>
      <c r="D296" s="4"/>
      <c r="E296" s="4"/>
      <c r="F296" s="4"/>
      <c r="G296" s="4"/>
      <c r="H296" s="4"/>
      <c r="I296" s="4"/>
      <c r="J296" s="4"/>
      <c r="K296" s="4"/>
      <c r="N296" s="2"/>
      <c r="O296" s="2"/>
    </row>
    <row r="297" spans="1:15" ht="15.75" thickBot="1" x14ac:dyDescent="0.3">
      <c r="A297" s="100"/>
      <c r="B297" s="4"/>
      <c r="C297" s="4"/>
      <c r="D297" s="4"/>
      <c r="E297" s="4"/>
      <c r="F297" s="4"/>
      <c r="G297" s="4"/>
      <c r="H297" s="4"/>
      <c r="I297" s="4"/>
      <c r="J297" s="4"/>
      <c r="K297" s="4"/>
      <c r="N297" s="2"/>
      <c r="O297" s="2"/>
    </row>
    <row r="298" spans="1:15" ht="26.45" customHeight="1" thickBot="1" x14ac:dyDescent="0.3">
      <c r="A298" s="3"/>
      <c r="B298" s="133" t="s">
        <v>10</v>
      </c>
      <c r="C298" s="134"/>
      <c r="D298" s="134"/>
      <c r="E298" s="134"/>
      <c r="F298" s="134"/>
      <c r="G298" s="135"/>
      <c r="H298" s="132">
        <f>H295+H292+H229</f>
        <v>0</v>
      </c>
      <c r="I298" s="132">
        <f>I295+I292+I229</f>
        <v>0</v>
      </c>
      <c r="J298" s="137">
        <f>J295+J292+J229</f>
        <v>0</v>
      </c>
      <c r="K298" s="136" t="str">
        <f>IF(N298=TRUE,"V","X")</f>
        <v>V</v>
      </c>
      <c r="L298" s="6"/>
      <c r="N298" s="2" t="b">
        <f>AND(J298+I298-H298&gt;-0.01,J298+I298-H298&lt;0.01)</f>
        <v>1</v>
      </c>
      <c r="O298" s="2"/>
    </row>
    <row r="299" spans="1:15" x14ac:dyDescent="0.25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N299" s="2"/>
      <c r="O299" s="2"/>
    </row>
    <row r="300" spans="1:15" x14ac:dyDescent="0.25">
      <c r="A300" s="101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N300" s="2"/>
      <c r="O300" s="2"/>
    </row>
    <row r="301" spans="1:15" ht="16.5" thickBot="1" x14ac:dyDescent="0.3">
      <c r="A301" s="101"/>
      <c r="B301" s="27" t="s">
        <v>9</v>
      </c>
      <c r="C301" s="10"/>
      <c r="D301" s="10"/>
      <c r="E301" s="10"/>
      <c r="F301" s="10"/>
      <c r="G301" s="10"/>
      <c r="H301" s="10"/>
      <c r="I301" s="10"/>
      <c r="J301" s="10"/>
      <c r="K301" s="10"/>
      <c r="N301" s="2"/>
      <c r="O301" s="2"/>
    </row>
    <row r="302" spans="1:15" ht="15.75" thickBot="1" x14ac:dyDescent="0.3">
      <c r="A302" s="98"/>
      <c r="B302" s="13" t="s">
        <v>8</v>
      </c>
      <c r="C302" s="33"/>
      <c r="D302" s="33"/>
      <c r="E302" s="32" t="s">
        <v>4</v>
      </c>
      <c r="F302" s="31">
        <v>10</v>
      </c>
      <c r="G302" s="30">
        <f>I298</f>
        <v>0</v>
      </c>
      <c r="H302" s="30">
        <f>ROUNDUP(F302*G302/100,2)</f>
        <v>0</v>
      </c>
      <c r="I302" s="294">
        <f t="shared" ref="I302" si="75">H302-J302</f>
        <v>0</v>
      </c>
      <c r="J302" s="28">
        <v>0</v>
      </c>
      <c r="K302" s="12" t="str">
        <f>IF(N302=TRUE,"V","X")</f>
        <v>V</v>
      </c>
      <c r="L302" s="147"/>
      <c r="M302" s="11"/>
      <c r="N302" s="2" t="b">
        <f>AND(J302+I302-H302&gt;-0.01,J302+I302-H302&lt;0.01)</f>
        <v>1</v>
      </c>
      <c r="O302" s="2"/>
    </row>
    <row r="303" spans="1:15" ht="15.75" thickBot="1" x14ac:dyDescent="0.3">
      <c r="A303" s="10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146"/>
      <c r="N303" s="2"/>
      <c r="O303" s="2"/>
    </row>
    <row r="304" spans="1:15" ht="34.9" customHeight="1" thickBot="1" x14ac:dyDescent="0.3">
      <c r="A304" s="3"/>
      <c r="B304" s="138" t="s">
        <v>289</v>
      </c>
      <c r="C304" s="134"/>
      <c r="D304" s="134"/>
      <c r="E304" s="134"/>
      <c r="F304" s="134"/>
      <c r="G304" s="135"/>
      <c r="H304" s="132">
        <f>H302+H298</f>
        <v>0</v>
      </c>
      <c r="I304" s="132">
        <f>I302+I298</f>
        <v>0</v>
      </c>
      <c r="J304" s="137">
        <f>J302+J298</f>
        <v>0</v>
      </c>
      <c r="K304" s="132" t="str">
        <f>IF(N304=TRUE,"V","X")</f>
        <v>V</v>
      </c>
      <c r="L304" s="11"/>
      <c r="N304" s="2" t="b">
        <f>AND(J304+I304-H304&gt;-0.01,J304+I304-H304&lt;0.01)</f>
        <v>1</v>
      </c>
      <c r="O304" s="2"/>
    </row>
    <row r="305" spans="1:15" x14ac:dyDescent="0.25">
      <c r="A305" s="100"/>
      <c r="B305" s="2"/>
      <c r="C305" s="2"/>
      <c r="D305" s="2"/>
      <c r="E305" s="2"/>
      <c r="F305" s="2"/>
      <c r="G305" s="2"/>
      <c r="H305" s="2"/>
      <c r="I305" s="2"/>
      <c r="J305" s="2"/>
      <c r="K305" s="2"/>
      <c r="N305" s="2"/>
      <c r="O305" s="2"/>
    </row>
    <row r="306" spans="1:15" x14ac:dyDescent="0.25">
      <c r="A306" s="99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N306" s="2"/>
      <c r="O306" s="2"/>
    </row>
    <row r="307" spans="1:15" ht="16.5" thickBot="1" x14ac:dyDescent="0.3">
      <c r="A307" s="101"/>
      <c r="B307" s="27" t="s">
        <v>7</v>
      </c>
      <c r="C307" s="10"/>
      <c r="D307" s="10"/>
      <c r="E307" s="10"/>
      <c r="F307" s="10"/>
      <c r="G307" s="10"/>
      <c r="H307" s="10"/>
      <c r="I307" s="10"/>
      <c r="J307" s="10"/>
      <c r="K307" s="10"/>
      <c r="L307" s="150"/>
      <c r="N307" s="2"/>
      <c r="O307" s="2"/>
    </row>
    <row r="308" spans="1:15" ht="15.75" thickBot="1" x14ac:dyDescent="0.3">
      <c r="A308" s="98"/>
      <c r="B308" s="26" t="s">
        <v>6</v>
      </c>
      <c r="C308" s="25"/>
      <c r="D308" s="25"/>
      <c r="E308" s="66"/>
      <c r="F308" s="25">
        <v>1</v>
      </c>
      <c r="G308" s="275">
        <v>0</v>
      </c>
      <c r="H308" s="24">
        <f>F308*G308</f>
        <v>0</v>
      </c>
      <c r="I308" s="268">
        <f t="shared" ref="I308:I309" si="76">H308-J308</f>
        <v>0</v>
      </c>
      <c r="J308" s="22">
        <v>0</v>
      </c>
      <c r="K308" s="148" t="str">
        <f>IF(N308=TRUE,"V","X")</f>
        <v>V</v>
      </c>
      <c r="L308" s="48"/>
      <c r="M308" s="11"/>
      <c r="N308" s="2" t="b">
        <f>AND(J308+I308-H308&gt;-0.01,J308+I308-H308&lt;0.01)</f>
        <v>1</v>
      </c>
      <c r="O308" s="2"/>
    </row>
    <row r="309" spans="1:15" ht="15.75" thickBot="1" x14ac:dyDescent="0.3">
      <c r="A309" s="98"/>
      <c r="B309" s="20" t="s">
        <v>5</v>
      </c>
      <c r="C309" s="18"/>
      <c r="D309" s="18"/>
      <c r="E309" s="19" t="s">
        <v>4</v>
      </c>
      <c r="F309" s="18">
        <v>5</v>
      </c>
      <c r="G309" s="30">
        <f>I298</f>
        <v>0</v>
      </c>
      <c r="H309" s="17">
        <f>ROUNDUP(F309*G309/100,2)</f>
        <v>0</v>
      </c>
      <c r="I309" s="270">
        <f t="shared" si="76"/>
        <v>0</v>
      </c>
      <c r="J309" s="15">
        <v>0</v>
      </c>
      <c r="K309" s="149" t="str">
        <f>IF(N309=TRUE,"V","X")</f>
        <v>V</v>
      </c>
      <c r="L309" s="55"/>
      <c r="M309" s="11"/>
      <c r="N309" s="2" t="b">
        <f>AND(J309+I309-H309&gt;-0.01,J309+I309-H309&lt;0.01)</f>
        <v>1</v>
      </c>
      <c r="O309" s="2"/>
    </row>
    <row r="310" spans="1:15" ht="16.5" thickBot="1" x14ac:dyDescent="0.3">
      <c r="A310" s="98"/>
      <c r="B310" s="79" t="s">
        <v>3</v>
      </c>
      <c r="C310" s="80"/>
      <c r="D310" s="80"/>
      <c r="E310" s="80"/>
      <c r="F310" s="80"/>
      <c r="G310" s="81"/>
      <c r="H310" s="82">
        <f>SUM(H308:H309)</f>
        <v>0</v>
      </c>
      <c r="I310" s="83">
        <f>SUM(I308:I309)</f>
        <v>0</v>
      </c>
      <c r="J310" s="84">
        <f>SUM(J308:J309)</f>
        <v>0</v>
      </c>
      <c r="K310" s="85" t="str">
        <f>IF(N310=TRUE,"V","X")</f>
        <v>V</v>
      </c>
      <c r="L310" s="86"/>
      <c r="M310" s="11"/>
      <c r="N310" s="2" t="b">
        <f>AND(J310+I310-H310&gt;-0.01,J310+I310-H310&lt;0.01)</f>
        <v>1</v>
      </c>
      <c r="O310" s="2"/>
    </row>
    <row r="311" spans="1:15" x14ac:dyDescent="0.25">
      <c r="A311" s="100"/>
      <c r="B311" s="7"/>
      <c r="C311" s="7"/>
      <c r="D311" s="7"/>
      <c r="E311" s="7"/>
      <c r="F311" s="7"/>
      <c r="G311" s="7"/>
      <c r="H311" s="7"/>
      <c r="I311" s="7"/>
      <c r="J311" s="7"/>
      <c r="K311" s="7"/>
      <c r="N311" s="2"/>
      <c r="O311" s="2"/>
    </row>
    <row r="312" spans="1:15" ht="15.75" thickBot="1" x14ac:dyDescent="0.3">
      <c r="A312" s="10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9"/>
      <c r="N312" s="2"/>
      <c r="O312" s="2"/>
    </row>
    <row r="313" spans="1:15" ht="34.9" customHeight="1" thickBot="1" x14ac:dyDescent="0.3">
      <c r="A313" s="3"/>
      <c r="B313" s="139" t="s">
        <v>2</v>
      </c>
      <c r="C313" s="75"/>
      <c r="D313" s="75"/>
      <c r="E313" s="75"/>
      <c r="F313" s="75"/>
      <c r="G313" s="140"/>
      <c r="H313" s="141">
        <f>H304</f>
        <v>0</v>
      </c>
      <c r="I313" s="141">
        <f>I304</f>
        <v>0</v>
      </c>
      <c r="J313" s="141">
        <f>J304</f>
        <v>0</v>
      </c>
      <c r="K313" s="145" t="str">
        <f>IF(N313=TRUE,"V","X")</f>
        <v>V</v>
      </c>
      <c r="L313" s="11"/>
      <c r="N313" s="2" t="b">
        <f>AND(J313+I313-H313&gt;-0.01,J313+I313-H313&lt;0.01)</f>
        <v>1</v>
      </c>
      <c r="O313" s="2"/>
    </row>
    <row r="314" spans="1:15" ht="7.15" customHeight="1" thickBot="1" x14ac:dyDescent="0.3">
      <c r="A314" s="3"/>
      <c r="B314" s="142"/>
      <c r="C314" s="142"/>
      <c r="D314" s="142"/>
      <c r="E314" s="142"/>
      <c r="F314" s="142"/>
      <c r="G314" s="143"/>
      <c r="H314" s="144"/>
      <c r="I314" s="96"/>
      <c r="J314" s="96"/>
      <c r="K314" s="96"/>
      <c r="L314" s="5"/>
      <c r="N314" s="2"/>
      <c r="O314" s="2"/>
    </row>
    <row r="315" spans="1:15" ht="34.9" customHeight="1" thickBot="1" x14ac:dyDescent="0.3">
      <c r="A315" s="3"/>
      <c r="B315" s="139" t="s">
        <v>1</v>
      </c>
      <c r="C315" s="75"/>
      <c r="D315" s="75"/>
      <c r="E315" s="75"/>
      <c r="F315" s="75"/>
      <c r="G315" s="140"/>
      <c r="H315" s="141">
        <f>H310</f>
        <v>0</v>
      </c>
      <c r="I315" s="141">
        <f>I310</f>
        <v>0</v>
      </c>
      <c r="J315" s="141">
        <f>J310</f>
        <v>0</v>
      </c>
      <c r="K315" s="145" t="str">
        <f>IF(N315=TRUE,"V","X")</f>
        <v>V</v>
      </c>
      <c r="L315" s="11"/>
      <c r="N315" s="2" t="b">
        <f>AND(J315+I315-H315&gt;-0.01,J315+I315-H315&lt;0.01)</f>
        <v>1</v>
      </c>
      <c r="O315" s="2"/>
    </row>
    <row r="316" spans="1:15" ht="7.15" customHeight="1" thickBot="1" x14ac:dyDescent="0.3">
      <c r="A316" s="3"/>
      <c r="B316" s="103"/>
      <c r="C316" s="130"/>
      <c r="D316" s="130"/>
      <c r="E316" s="130"/>
      <c r="F316" s="130"/>
      <c r="G316" s="131"/>
      <c r="H316" s="96"/>
      <c r="I316" s="96"/>
      <c r="J316" s="96"/>
      <c r="K316" s="96"/>
      <c r="L316" s="5"/>
      <c r="N316" s="2"/>
      <c r="O316" s="2"/>
    </row>
    <row r="317" spans="1:15" ht="34.9" customHeight="1" thickBot="1" x14ac:dyDescent="0.3">
      <c r="A317" s="3"/>
      <c r="B317" s="139" t="s">
        <v>298</v>
      </c>
      <c r="C317" s="75"/>
      <c r="D317" s="75"/>
      <c r="E317" s="75"/>
      <c r="F317" s="75"/>
      <c r="G317" s="140"/>
      <c r="H317" s="141">
        <f>H15</f>
        <v>0</v>
      </c>
      <c r="I317" s="141">
        <f>I15</f>
        <v>0</v>
      </c>
      <c r="J317" s="141">
        <f>J15</f>
        <v>0</v>
      </c>
      <c r="K317" s="145" t="str">
        <f>IF(N317=TRUE,"V","X")</f>
        <v>V</v>
      </c>
      <c r="L317" s="11"/>
      <c r="N317" s="2" t="b">
        <f>AND(J317+I317-H317&gt;-0.01,J317+I317-H317&lt;0.01)</f>
        <v>1</v>
      </c>
      <c r="O317" s="2"/>
    </row>
    <row r="318" spans="1:15" ht="7.15" customHeight="1" thickBot="1" x14ac:dyDescent="0.3">
      <c r="A318" s="3"/>
      <c r="B318" s="103"/>
      <c r="C318" s="130"/>
      <c r="D318" s="130"/>
      <c r="E318" s="130"/>
      <c r="F318" s="130"/>
      <c r="G318" s="131"/>
      <c r="H318" s="96"/>
      <c r="I318" s="96"/>
      <c r="J318" s="96"/>
      <c r="K318" s="96"/>
      <c r="L318" s="5"/>
      <c r="N318" s="2"/>
      <c r="O318" s="2"/>
    </row>
    <row r="319" spans="1:15" ht="7.15" customHeight="1" thickBot="1" x14ac:dyDescent="0.3">
      <c r="A319" s="3"/>
      <c r="B319" s="103"/>
      <c r="C319" s="130"/>
      <c r="D319" s="130"/>
      <c r="E319" s="130"/>
      <c r="F319" s="130"/>
      <c r="G319" s="131"/>
      <c r="H319" s="96"/>
      <c r="I319" s="96"/>
      <c r="J319" s="96"/>
      <c r="K319" s="96"/>
      <c r="L319" s="5"/>
      <c r="N319" s="2"/>
      <c r="O319" s="2"/>
    </row>
    <row r="320" spans="1:15" ht="34.9" customHeight="1" thickBot="1" x14ac:dyDescent="0.3">
      <c r="A320" s="3"/>
      <c r="B320" s="139" t="s">
        <v>299</v>
      </c>
      <c r="C320" s="75"/>
      <c r="D320" s="75"/>
      <c r="E320" s="75"/>
      <c r="F320" s="75"/>
      <c r="G320" s="140"/>
      <c r="H320" s="145">
        <f>SUM(H313:H317)</f>
        <v>0</v>
      </c>
      <c r="I320" s="145">
        <f>SUM(I313:I317)</f>
        <v>0</v>
      </c>
      <c r="J320" s="145">
        <f>SUM(J313:J317)</f>
        <v>0</v>
      </c>
      <c r="K320" s="145" t="str">
        <f>IF(N320=TRUE,"V","X")</f>
        <v>V</v>
      </c>
      <c r="L320" s="11"/>
      <c r="N320" s="2" t="b">
        <f>AND(J320+I320-H320&gt;-0.01,J320+I320-H320&lt;0.01)</f>
        <v>1</v>
      </c>
      <c r="O320" s="2"/>
    </row>
    <row r="321" spans="1:15" x14ac:dyDescent="0.25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2"/>
      <c r="N321" s="2"/>
      <c r="O321" s="2"/>
    </row>
    <row r="322" spans="1:15" x14ac:dyDescent="0.25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N322" s="2"/>
      <c r="O322" s="2"/>
    </row>
    <row r="323" spans="1:15" x14ac:dyDescent="0.25">
      <c r="A323" s="104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2"/>
      <c r="N323" s="2"/>
      <c r="O323" s="2"/>
    </row>
    <row r="324" spans="1:15" x14ac:dyDescent="0.25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N324" s="2"/>
      <c r="O324" s="2"/>
    </row>
    <row r="325" spans="1:15" x14ac:dyDescent="0.25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N325" s="2"/>
      <c r="O325" s="2"/>
    </row>
    <row r="326" spans="1:15" x14ac:dyDescent="0.25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N326" s="2"/>
      <c r="O326" s="2"/>
    </row>
    <row r="327" spans="1:15" x14ac:dyDescent="0.25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N327" s="2"/>
      <c r="O327" s="2"/>
    </row>
    <row r="328" spans="1:15" x14ac:dyDescent="0.25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N328" s="2"/>
      <c r="O328" s="2"/>
    </row>
    <row r="329" spans="1:15" x14ac:dyDescent="0.25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N329" s="2"/>
      <c r="O329" s="2"/>
    </row>
    <row r="330" spans="1:15" x14ac:dyDescent="0.25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N330" s="2"/>
      <c r="O330" s="2"/>
    </row>
    <row r="331" spans="1:15" x14ac:dyDescent="0.25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N331" s="2"/>
      <c r="O331" s="2"/>
    </row>
    <row r="332" spans="1:15" x14ac:dyDescent="0.25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N332" s="2"/>
      <c r="O332" s="2"/>
    </row>
    <row r="333" spans="1:15" x14ac:dyDescent="0.25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N333" s="2"/>
      <c r="O333" s="2"/>
    </row>
    <row r="334" spans="1:15" x14ac:dyDescent="0.25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N334" s="2"/>
      <c r="O334" s="2"/>
    </row>
    <row r="335" spans="1:15" x14ac:dyDescent="0.25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N335" s="2"/>
      <c r="O335" s="2"/>
    </row>
    <row r="336" spans="1:15" x14ac:dyDescent="0.25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N336" s="2"/>
      <c r="O336" s="2"/>
    </row>
    <row r="337" spans="1:15" x14ac:dyDescent="0.25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N337" s="2"/>
      <c r="O337" s="2"/>
    </row>
    <row r="338" spans="1:15" x14ac:dyDescent="0.25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N338" s="2"/>
      <c r="O338" s="2"/>
    </row>
    <row r="339" spans="1:15" x14ac:dyDescent="0.25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N339" s="2"/>
      <c r="O339" s="2"/>
    </row>
    <row r="340" spans="1:15" x14ac:dyDescent="0.25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N340" s="2"/>
      <c r="O340" s="2"/>
    </row>
    <row r="341" spans="1:15" x14ac:dyDescent="0.25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N341" s="2"/>
      <c r="O341" s="2"/>
    </row>
    <row r="342" spans="1:15" x14ac:dyDescent="0.25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N342" s="2"/>
      <c r="O342" s="2"/>
    </row>
    <row r="343" spans="1:15" x14ac:dyDescent="0.25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N343" s="2"/>
      <c r="O343" s="2"/>
    </row>
    <row r="344" spans="1:15" x14ac:dyDescent="0.25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N344" s="2"/>
      <c r="O344" s="2"/>
    </row>
    <row r="345" spans="1:15" x14ac:dyDescent="0.25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</row>
    <row r="346" spans="1:15" x14ac:dyDescent="0.25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</row>
    <row r="347" spans="1:15" x14ac:dyDescent="0.25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</row>
    <row r="348" spans="1:15" x14ac:dyDescent="0.25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</row>
    <row r="349" spans="1:15" x14ac:dyDescent="0.25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</row>
    <row r="350" spans="1:15" x14ac:dyDescent="0.25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</row>
    <row r="351" spans="1:15" x14ac:dyDescent="0.25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</row>
    <row r="352" spans="1:15" x14ac:dyDescent="0.25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</row>
    <row r="353" spans="1:15" x14ac:dyDescent="0.25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</row>
    <row r="354" spans="1:15" x14ac:dyDescent="0.25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</row>
    <row r="355" spans="1:15" x14ac:dyDescent="0.25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</row>
    <row r="356" spans="1:15" x14ac:dyDescent="0.25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</row>
    <row r="357" spans="1:15" x14ac:dyDescent="0.25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</row>
    <row r="358" spans="1:15" x14ac:dyDescent="0.25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</row>
    <row r="359" spans="1:15" x14ac:dyDescent="0.25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</row>
    <row r="360" spans="1:15" x14ac:dyDescent="0.25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</row>
    <row r="361" spans="1:15" x14ac:dyDescent="0.25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</row>
    <row r="362" spans="1:15" x14ac:dyDescent="0.25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</row>
    <row r="363" spans="1:15" x14ac:dyDescent="0.25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</row>
    <row r="364" spans="1:15" x14ac:dyDescent="0.25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</row>
    <row r="365" spans="1:15" x14ac:dyDescent="0.25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</row>
    <row r="366" spans="1:15" x14ac:dyDescent="0.25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</row>
    <row r="367" spans="1:15" x14ac:dyDescent="0.25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</row>
    <row r="368" spans="1:15" x14ac:dyDescent="0.25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</row>
    <row r="369" spans="1:15" x14ac:dyDescent="0.25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</row>
    <row r="370" spans="1:15" x14ac:dyDescent="0.25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N370" s="2"/>
      <c r="O370" s="2"/>
    </row>
    <row r="371" spans="1:15" x14ac:dyDescent="0.25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N371" s="2"/>
      <c r="O371" s="2"/>
    </row>
    <row r="372" spans="1:15" x14ac:dyDescent="0.25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N372" s="2"/>
      <c r="O372" s="2"/>
    </row>
    <row r="373" spans="1:15" x14ac:dyDescent="0.25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N373" s="2"/>
      <c r="O373" s="2"/>
    </row>
    <row r="374" spans="1:15" x14ac:dyDescent="0.25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N374" s="2"/>
      <c r="O374" s="2"/>
    </row>
    <row r="375" spans="1:15" x14ac:dyDescent="0.25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N375" s="2"/>
      <c r="O375" s="2"/>
    </row>
    <row r="376" spans="1:15" x14ac:dyDescent="0.25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N376" s="2"/>
      <c r="O376" s="2"/>
    </row>
    <row r="377" spans="1:15" x14ac:dyDescent="0.25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N377" s="2"/>
      <c r="O377" s="2"/>
    </row>
    <row r="378" spans="1:15" x14ac:dyDescent="0.25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N378" s="2"/>
      <c r="O378" s="2"/>
    </row>
    <row r="379" spans="1:15" x14ac:dyDescent="0.25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N379" s="2"/>
      <c r="O379" s="2"/>
    </row>
    <row r="380" spans="1:15" x14ac:dyDescent="0.25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N380" s="2"/>
      <c r="O380" s="2"/>
    </row>
    <row r="381" spans="1:15" x14ac:dyDescent="0.25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N381" s="2"/>
      <c r="O381" s="2"/>
    </row>
    <row r="382" spans="1:15" x14ac:dyDescent="0.25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N382" s="2"/>
      <c r="O382" s="2"/>
    </row>
    <row r="383" spans="1:15" x14ac:dyDescent="0.25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N383" s="2"/>
      <c r="O383" s="2"/>
    </row>
    <row r="384" spans="1:15" x14ac:dyDescent="0.25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N384" s="2"/>
      <c r="O384" s="2"/>
    </row>
    <row r="385" spans="1:15" x14ac:dyDescent="0.25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N385" s="2"/>
      <c r="O385" s="2"/>
    </row>
    <row r="386" spans="1:15" x14ac:dyDescent="0.25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N386" s="2"/>
      <c r="O386" s="2"/>
    </row>
    <row r="387" spans="1:15" x14ac:dyDescent="0.25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N387" s="2"/>
      <c r="O387" s="2"/>
    </row>
    <row r="388" spans="1:15" x14ac:dyDescent="0.25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</row>
    <row r="389" spans="1:15" x14ac:dyDescent="0.25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N389" s="2"/>
      <c r="O389" s="2"/>
    </row>
    <row r="390" spans="1:15" x14ac:dyDescent="0.25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N390" s="2"/>
      <c r="O390" s="2"/>
    </row>
    <row r="391" spans="1:15" x14ac:dyDescent="0.25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N391" s="2"/>
      <c r="O391" s="2"/>
    </row>
    <row r="392" spans="1:15" x14ac:dyDescent="0.25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N392" s="2"/>
      <c r="O392" s="2"/>
    </row>
    <row r="393" spans="1:15" x14ac:dyDescent="0.25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N393" s="2"/>
      <c r="O393" s="2"/>
    </row>
    <row r="394" spans="1:15" x14ac:dyDescent="0.25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N394" s="2"/>
      <c r="O394" s="2"/>
    </row>
    <row r="395" spans="1:15" x14ac:dyDescent="0.25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N395" s="2"/>
      <c r="O395" s="2"/>
    </row>
    <row r="396" spans="1:15" x14ac:dyDescent="0.25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N396" s="2"/>
      <c r="O396" s="2"/>
    </row>
    <row r="397" spans="1:15" x14ac:dyDescent="0.25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N397" s="2"/>
      <c r="O397" s="2"/>
    </row>
    <row r="398" spans="1:15" x14ac:dyDescent="0.25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N398" s="2"/>
      <c r="O398" s="2"/>
    </row>
    <row r="399" spans="1:15" x14ac:dyDescent="0.25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N399" s="2"/>
      <c r="O399" s="2"/>
    </row>
    <row r="400" spans="1:15" x14ac:dyDescent="0.25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N400" s="2"/>
      <c r="O400" s="2"/>
    </row>
    <row r="401" spans="1:15" x14ac:dyDescent="0.25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N401" s="2"/>
      <c r="O401" s="2"/>
    </row>
    <row r="402" spans="1:15" x14ac:dyDescent="0.25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</row>
    <row r="403" spans="1:15" x14ac:dyDescent="0.25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</row>
    <row r="404" spans="1:15" x14ac:dyDescent="0.25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N404" s="2"/>
      <c r="O404" s="2"/>
    </row>
    <row r="405" spans="1:15" x14ac:dyDescent="0.25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N405" s="2"/>
      <c r="O405" s="2"/>
    </row>
    <row r="406" spans="1:15" x14ac:dyDescent="0.25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N406" s="2"/>
      <c r="O406" s="2"/>
    </row>
    <row r="407" spans="1:15" x14ac:dyDescent="0.25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N407" s="2"/>
      <c r="O407" s="2"/>
    </row>
    <row r="408" spans="1:15" x14ac:dyDescent="0.25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</row>
    <row r="409" spans="1:15" x14ac:dyDescent="0.25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N409" s="2"/>
      <c r="O409" s="2"/>
    </row>
    <row r="410" spans="1:15" x14ac:dyDescent="0.25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N410" s="2"/>
      <c r="O410" s="2"/>
    </row>
    <row r="411" spans="1:15" x14ac:dyDescent="0.25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N411" s="2"/>
      <c r="O411" s="2"/>
    </row>
    <row r="412" spans="1:15" x14ac:dyDescent="0.25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N412" s="2"/>
      <c r="O412" s="2"/>
    </row>
    <row r="413" spans="1:15" x14ac:dyDescent="0.25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N413" s="2"/>
      <c r="O413" s="2"/>
    </row>
    <row r="414" spans="1:15" x14ac:dyDescent="0.25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N414" s="2"/>
      <c r="O414" s="2"/>
    </row>
    <row r="415" spans="1:15" x14ac:dyDescent="0.25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N415" s="2"/>
      <c r="O415" s="2"/>
    </row>
    <row r="416" spans="1:15" x14ac:dyDescent="0.25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/>
      <c r="O416" s="2"/>
    </row>
    <row r="417" spans="1:15" x14ac:dyDescent="0.25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N417" s="2"/>
      <c r="O417" s="2"/>
    </row>
    <row r="418" spans="1:15" x14ac:dyDescent="0.25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N418" s="2"/>
      <c r="O418" s="2"/>
    </row>
    <row r="419" spans="1:15" x14ac:dyDescent="0.25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N419" s="2"/>
      <c r="O419" s="2"/>
    </row>
    <row r="420" spans="1:15" x14ac:dyDescent="0.25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N420" s="2"/>
      <c r="O420" s="2"/>
    </row>
    <row r="421" spans="1:15" x14ac:dyDescent="0.25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N421" s="2"/>
      <c r="O421" s="2"/>
    </row>
    <row r="422" spans="1:15" x14ac:dyDescent="0.25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N422" s="2"/>
      <c r="O422" s="2"/>
    </row>
    <row r="423" spans="1:15" x14ac:dyDescent="0.25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2"/>
      <c r="O423" s="2"/>
    </row>
    <row r="424" spans="1:15" x14ac:dyDescent="0.25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2"/>
      <c r="O424" s="2"/>
    </row>
    <row r="425" spans="1:15" x14ac:dyDescent="0.25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2"/>
      <c r="O425" s="2"/>
    </row>
    <row r="426" spans="1:15" x14ac:dyDescent="0.25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2"/>
      <c r="O426" s="2"/>
    </row>
    <row r="427" spans="1:15" x14ac:dyDescent="0.25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2"/>
      <c r="O427" s="2"/>
    </row>
    <row r="428" spans="1:15" x14ac:dyDescent="0.25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2"/>
      <c r="O428" s="2"/>
    </row>
    <row r="429" spans="1:15" x14ac:dyDescent="0.25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2"/>
      <c r="O429" s="2"/>
    </row>
    <row r="430" spans="1:15" x14ac:dyDescent="0.25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2"/>
      <c r="O430" s="2"/>
    </row>
    <row r="431" spans="1:15" x14ac:dyDescent="0.25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2"/>
      <c r="O431" s="2"/>
    </row>
    <row r="432" spans="1:15" x14ac:dyDescent="0.25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N432" s="2"/>
      <c r="O432" s="2"/>
    </row>
    <row r="433" spans="1:15" x14ac:dyDescent="0.25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2"/>
      <c r="O433" s="2"/>
    </row>
    <row r="434" spans="1:15" x14ac:dyDescent="0.25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2"/>
      <c r="O434" s="2"/>
    </row>
    <row r="435" spans="1:15" x14ac:dyDescent="0.25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2"/>
      <c r="O435" s="2"/>
    </row>
    <row r="436" spans="1:15" x14ac:dyDescent="0.25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2"/>
      <c r="O436" s="2"/>
    </row>
    <row r="437" spans="1:15" x14ac:dyDescent="0.25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2"/>
      <c r="O437" s="2"/>
    </row>
    <row r="438" spans="1:15" x14ac:dyDescent="0.25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2"/>
      <c r="O438" s="2"/>
    </row>
    <row r="439" spans="1:15" x14ac:dyDescent="0.25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2"/>
      <c r="O439" s="2"/>
    </row>
    <row r="440" spans="1:15" x14ac:dyDescent="0.25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2"/>
      <c r="O440" s="2"/>
    </row>
    <row r="441" spans="1:15" x14ac:dyDescent="0.25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2"/>
      <c r="O441" s="2"/>
    </row>
    <row r="442" spans="1:15" x14ac:dyDescent="0.25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2"/>
      <c r="O442" s="2"/>
    </row>
    <row r="443" spans="1:15" x14ac:dyDescent="0.25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2"/>
      <c r="O443" s="2"/>
    </row>
    <row r="444" spans="1:15" x14ac:dyDescent="0.25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2"/>
      <c r="O444" s="2"/>
    </row>
    <row r="445" spans="1:15" x14ac:dyDescent="0.25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2"/>
      <c r="O445" s="2"/>
    </row>
    <row r="446" spans="1:15" x14ac:dyDescent="0.25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2"/>
      <c r="O446" s="2"/>
    </row>
    <row r="447" spans="1:15" x14ac:dyDescent="0.25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2"/>
      <c r="O447" s="2"/>
    </row>
    <row r="448" spans="1:15" x14ac:dyDescent="0.25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</row>
    <row r="449" spans="1:15" x14ac:dyDescent="0.25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</row>
    <row r="450" spans="1:15" x14ac:dyDescent="0.25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2"/>
      <c r="O450" s="2"/>
    </row>
    <row r="451" spans="1:15" x14ac:dyDescent="0.25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2"/>
      <c r="O451" s="2"/>
    </row>
    <row r="452" spans="1:15" x14ac:dyDescent="0.25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2"/>
      <c r="O452" s="2"/>
    </row>
    <row r="453" spans="1:15" x14ac:dyDescent="0.25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2"/>
      <c r="O453" s="2"/>
    </row>
    <row r="454" spans="1:15" x14ac:dyDescent="0.25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2"/>
      <c r="O454" s="2"/>
    </row>
    <row r="455" spans="1:15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2"/>
      <c r="O455" s="2"/>
    </row>
    <row r="456" spans="1:15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2"/>
      <c r="O456" s="2"/>
    </row>
    <row r="457" spans="1:15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N457" s="2"/>
      <c r="O457" s="2"/>
    </row>
    <row r="458" spans="1:15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N458" s="2"/>
      <c r="O458" s="2"/>
    </row>
    <row r="459" spans="1:15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N459" s="2"/>
      <c r="O459" s="2"/>
    </row>
    <row r="460" spans="1:15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N460" s="2"/>
      <c r="O460" s="2"/>
    </row>
    <row r="461" spans="1:15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N461" s="2"/>
      <c r="O461" s="2"/>
    </row>
    <row r="462" spans="1:15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N462" s="2"/>
      <c r="O462" s="2"/>
    </row>
    <row r="463" spans="1:15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N463" s="2"/>
      <c r="O463" s="2"/>
    </row>
    <row r="464" spans="1:15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N464" s="2"/>
      <c r="O464" s="2"/>
    </row>
    <row r="465" spans="2:15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N465" s="2"/>
      <c r="O465" s="2"/>
    </row>
    <row r="466" spans="2:15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N466" s="2"/>
      <c r="O466" s="2"/>
    </row>
    <row r="467" spans="2:15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N467" s="2"/>
      <c r="O467" s="2"/>
    </row>
    <row r="468" spans="2:15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N468" s="2"/>
      <c r="O468" s="2"/>
    </row>
    <row r="469" spans="2:15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N469" s="2"/>
      <c r="O469" s="2"/>
    </row>
    <row r="470" spans="2:15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N470" s="2"/>
      <c r="O470" s="2"/>
    </row>
    <row r="471" spans="2:15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N471" s="2"/>
      <c r="O471" s="2"/>
    </row>
    <row r="472" spans="2:15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N472" s="2"/>
      <c r="O472" s="2"/>
    </row>
    <row r="473" spans="2:15" x14ac:dyDescent="0.25">
      <c r="B473" s="2"/>
      <c r="L473" s="2"/>
    </row>
  </sheetData>
  <sheetProtection algorithmName="SHA-512" hashValue="jkNSuoYgVa3md9VFd9+bP40c07Itwzl6BOn72DsGvJM9ExJc4wtnAoOUowP60l4SYg0rgJRtw6Kf6zFsuQCoRg==" saltValue="zK+ZTcMs0sjl6WCy93f+VA==" spinCount="100000" sheet="1" selectLockedCells="1"/>
  <mergeCells count="4">
    <mergeCell ref="C4:E4"/>
    <mergeCell ref="C1:E1"/>
    <mergeCell ref="C2:E2"/>
    <mergeCell ref="C3:E3"/>
  </mergeCells>
  <conditionalFormatting sqref="M9">
    <cfRule type="cellIs" dxfId="5" priority="1" operator="greaterThan">
      <formula>0.24</formula>
    </cfRule>
  </conditionalFormatting>
  <dataValidations count="9">
    <dataValidation showInputMessage="1" showErrorMessage="1" sqref="I8" xr:uid="{7DCAFE35-D152-40F4-81B8-C1FA55B24702}"/>
    <dataValidation type="decimal" allowBlank="1" showInputMessage="1" showErrorMessage="1" errorTitle="מספרים בלבד" sqref="F309" xr:uid="{3DB618FD-12D9-411B-B4EB-8EF91B97E3D0}">
      <formula1>0</formula1>
      <formula2>5</formula2>
    </dataValidation>
    <dataValidation type="decimal" allowBlank="1" showInputMessage="1" showErrorMessage="1" errorTitle="מספרים בלבד" sqref="F302" xr:uid="{BE8230CC-8371-4124-A372-615CCA584456}">
      <formula1>0</formula1>
      <formula2>10</formula2>
    </dataValidation>
    <dataValidation type="decimal" allowBlank="1" showInputMessage="1" showErrorMessage="1" errorTitle="מקסימום 7.5%" sqref="F14" xr:uid="{5CDFE7F6-DBF8-437C-B9E7-0A05693826CA}">
      <formula1>0</formula1>
      <formula2>15</formula2>
    </dataValidation>
    <dataValidation type="decimal" allowBlank="1" showInputMessage="1" showErrorMessage="1" errorTitle="מקסימום 7.5%" sqref="F13" xr:uid="{4919BDC6-C74D-497B-B5BD-988859C481BA}">
      <formula1>0</formula1>
      <formula2>4</formula2>
    </dataValidation>
    <dataValidation type="decimal" allowBlank="1" showInputMessage="1" showErrorMessage="1" errorTitle="מקסימום 7.5%" sqref="F12" xr:uid="{15B78F86-DCDA-4143-BD55-AFF32C8C2330}">
      <formula1>0</formula1>
      <formula2>3.5</formula2>
    </dataValidation>
    <dataValidation type="decimal" allowBlank="1" showInputMessage="1" showErrorMessage="1" errorTitle="מקסימום 7.5%" sqref="F8" xr:uid="{909889AC-749F-4412-82E2-5BED8C7E048E}">
      <formula1>0</formula1>
      <formula2>9</formula2>
    </dataValidation>
    <dataValidation type="decimal" operator="greaterThanOrEqual" allowBlank="1" showInputMessage="1" showErrorMessage="1" errorTitle="מספרים בלבד" sqref="F285:F289 F88:F105 F308 F126:F128 F170:F190 F132:F148 F194:F207 F211:F214 F109:F122 F234:F246 F279:F281 F250:F263 F267:F275 F54:F62 F295 F218:F226 F21:F50 F66:F84 F152:F166" xr:uid="{28375721-A0BD-4271-9A6E-32F3263D13CC}">
      <formula1>0</formula1>
    </dataValidation>
    <dataValidation type="decimal" allowBlank="1" showInputMessage="1" showErrorMessage="1" errorTitle="מקסימום 7.5%" sqref="F9:F11" xr:uid="{A1732F70-67DB-499D-9039-CBE72E124AB2}">
      <formula1>0</formula1>
      <formula2>10.5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97843F-4B06-4FD8-AC3E-C3FC9CB30076}">
          <x14:formula1>
            <xm:f>הגדרות!$A$145:$A$148</xm:f>
          </x14:formula1>
          <xm:sqref>E21:E50 E54:E62 E66:E84 E88:E105 E109:E122 E126:E128 E132:E148 E152:E166 E170:E190 E194:E207 E211:E214 E218:E226 E234:E246 E250:E263 E267:E275 E279:E281 E285:E289 E295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F700-91B7-4A11-B7F1-5BF45EF81170}">
  <sheetPr>
    <tabColor rgb="FF0070C0"/>
  </sheetPr>
  <dimension ref="A1:O206"/>
  <sheetViews>
    <sheetView rightToLeft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" sqref="C1:D1"/>
    </sheetView>
  </sheetViews>
  <sheetFormatPr defaultColWidth="9" defaultRowHeight="18" customHeight="1" x14ac:dyDescent="0.25"/>
  <cols>
    <col min="1" max="1" width="1.75" style="1" customWidth="1"/>
    <col min="2" max="2" width="28.125" style="1" bestFit="1" customWidth="1"/>
    <col min="3" max="3" width="20" style="1" customWidth="1"/>
    <col min="4" max="4" width="19.875" style="1" bestFit="1" customWidth="1"/>
    <col min="5" max="5" width="20" style="1" customWidth="1"/>
    <col min="6" max="6" width="5.75" style="1" customWidth="1"/>
    <col min="7" max="7" width="23.5" style="1" customWidth="1"/>
    <col min="8" max="8" width="20.375" style="1" customWidth="1"/>
    <col min="9" max="13" width="9" style="1"/>
    <col min="14" max="14" width="28.25" style="1" bestFit="1" customWidth="1"/>
    <col min="15" max="16" width="14" style="1" bestFit="1" customWidth="1"/>
    <col min="17" max="16384" width="9" style="1"/>
  </cols>
  <sheetData>
    <row r="1" spans="1:8" ht="18" customHeight="1" thickBot="1" x14ac:dyDescent="0.3">
      <c r="B1" s="266" t="s">
        <v>270</v>
      </c>
      <c r="C1" s="303"/>
      <c r="D1" s="304"/>
      <c r="E1" s="11"/>
    </row>
    <row r="2" spans="1:8" ht="28.9" customHeight="1" x14ac:dyDescent="0.25">
      <c r="B2" s="307" t="s">
        <v>353</v>
      </c>
      <c r="C2" s="308"/>
      <c r="D2" s="308"/>
      <c r="E2" s="309"/>
    </row>
    <row r="3" spans="1:8" ht="18" customHeight="1" thickBot="1" x14ac:dyDescent="0.3">
      <c r="B3" s="70"/>
      <c r="C3" s="97"/>
      <c r="D3" s="97"/>
      <c r="E3" s="97"/>
      <c r="G3" s="71"/>
      <c r="H3" s="10"/>
    </row>
    <row r="4" spans="1:8" ht="25.9" customHeight="1" thickBot="1" x14ac:dyDescent="0.3">
      <c r="A4" s="3"/>
      <c r="B4" s="79" t="s">
        <v>265</v>
      </c>
      <c r="C4" s="87" t="s">
        <v>259</v>
      </c>
      <c r="D4" s="87" t="s">
        <v>258</v>
      </c>
      <c r="E4" s="90" t="s">
        <v>257</v>
      </c>
      <c r="F4" s="11"/>
    </row>
    <row r="5" spans="1:8" ht="30" customHeight="1" thickBot="1" x14ac:dyDescent="0.3">
      <c r="B5" s="8" t="s">
        <v>254</v>
      </c>
      <c r="C5" s="7"/>
      <c r="D5" s="7"/>
      <c r="E5" s="7"/>
      <c r="G5" s="305" t="s">
        <v>272</v>
      </c>
      <c r="H5" s="306"/>
    </row>
    <row r="6" spans="1:8" ht="18" customHeight="1" x14ac:dyDescent="0.25">
      <c r="A6" s="3"/>
      <c r="B6" s="148" t="s">
        <v>273</v>
      </c>
      <c r="C6" s="24">
        <f>'תקציב מתוכנן לסרט'!H8</f>
        <v>0</v>
      </c>
      <c r="D6" s="268">
        <f>'תקציב מתוכנן לסרט'!I8</f>
        <v>0</v>
      </c>
      <c r="E6" s="117">
        <f>'תקציב מתוכנן לסרט'!J8</f>
        <v>0</v>
      </c>
      <c r="F6" s="11"/>
      <c r="G6" s="26" t="s">
        <v>274</v>
      </c>
      <c r="H6" s="72">
        <v>0</v>
      </c>
    </row>
    <row r="7" spans="1:8" ht="18" customHeight="1" x14ac:dyDescent="0.25">
      <c r="A7" s="3"/>
      <c r="B7" s="221" t="s">
        <v>275</v>
      </c>
      <c r="C7" s="41">
        <f>'תקציב מתוכנן לסרט'!H9</f>
        <v>0</v>
      </c>
      <c r="D7" s="269">
        <f>'תקציב מתוכנן לסרט'!I9</f>
        <v>0</v>
      </c>
      <c r="E7" s="118">
        <f>'תקציב מתוכנן לסרט'!J9</f>
        <v>0</v>
      </c>
      <c r="F7" s="11"/>
      <c r="G7" s="43" t="s">
        <v>276</v>
      </c>
      <c r="H7" s="73">
        <v>0</v>
      </c>
    </row>
    <row r="8" spans="1:8" ht="18" customHeight="1" x14ac:dyDescent="0.25">
      <c r="A8" s="3"/>
      <c r="B8" s="221" t="s">
        <v>277</v>
      </c>
      <c r="C8" s="41">
        <f>'תקציב מתוכנן לסרט'!H10</f>
        <v>0</v>
      </c>
      <c r="D8" s="269">
        <f>'תקציב מתוכנן לסרט'!I10</f>
        <v>0</v>
      </c>
      <c r="E8" s="118">
        <f>'תקציב מתוכנן לסרט'!J10</f>
        <v>0</v>
      </c>
      <c r="F8" s="11"/>
      <c r="G8" s="43" t="s">
        <v>355</v>
      </c>
      <c r="H8" s="73">
        <v>0</v>
      </c>
    </row>
    <row r="9" spans="1:8" ht="18" customHeight="1" x14ac:dyDescent="0.25">
      <c r="A9" s="3"/>
      <c r="B9" s="221" t="s">
        <v>252</v>
      </c>
      <c r="C9" s="41">
        <f>'תקציב מתוכנן לסרט'!H11</f>
        <v>0</v>
      </c>
      <c r="D9" s="269">
        <f>'תקציב מתוכנן לסרט'!I11</f>
        <v>0</v>
      </c>
      <c r="E9" s="118">
        <f>'תקציב מתוכנן לסרט'!J11</f>
        <v>0</v>
      </c>
      <c r="F9" s="11"/>
      <c r="G9" s="43" t="s">
        <v>292</v>
      </c>
      <c r="H9" s="73">
        <v>0</v>
      </c>
    </row>
    <row r="10" spans="1:8" ht="18" customHeight="1" x14ac:dyDescent="0.25">
      <c r="A10" s="3"/>
      <c r="B10" s="221" t="s">
        <v>251</v>
      </c>
      <c r="C10" s="41">
        <f>'תקציב מתוכנן לסרט'!H12</f>
        <v>0</v>
      </c>
      <c r="D10" s="269">
        <f>'תקציב מתוכנן לסרט'!I12</f>
        <v>0</v>
      </c>
      <c r="E10" s="118">
        <f>'תקציב מתוכנן לסרט'!J12</f>
        <v>0</v>
      </c>
      <c r="F10" s="11"/>
      <c r="G10" s="43" t="s">
        <v>293</v>
      </c>
      <c r="H10" s="73">
        <v>0</v>
      </c>
    </row>
    <row r="11" spans="1:8" ht="18" customHeight="1" x14ac:dyDescent="0.25">
      <c r="A11" s="3"/>
      <c r="B11" s="221" t="s">
        <v>250</v>
      </c>
      <c r="C11" s="41">
        <f>'תקציב מתוכנן לסרט'!H13</f>
        <v>0</v>
      </c>
      <c r="D11" s="269">
        <f>'תקציב מתוכנן לסרט'!I13</f>
        <v>0</v>
      </c>
      <c r="E11" s="118">
        <f>'תקציב מתוכנן לסרט'!J13</f>
        <v>0</v>
      </c>
      <c r="F11" s="11"/>
      <c r="G11" s="43" t="s">
        <v>294</v>
      </c>
      <c r="H11" s="73">
        <v>0</v>
      </c>
    </row>
    <row r="12" spans="1:8" ht="18" customHeight="1" thickBot="1" x14ac:dyDescent="0.3">
      <c r="A12" s="3"/>
      <c r="B12" s="149" t="s">
        <v>249</v>
      </c>
      <c r="C12" s="41">
        <f>'תקציב מתוכנן לסרט'!H14</f>
        <v>0</v>
      </c>
      <c r="D12" s="270">
        <f>'תקציב מתוכנן לסרט'!I14</f>
        <v>0</v>
      </c>
      <c r="E12" s="119">
        <f>'תקציב מתוכנן לסרט'!J14</f>
        <v>0</v>
      </c>
      <c r="F12" s="11"/>
      <c r="G12" s="43" t="s">
        <v>278</v>
      </c>
      <c r="H12" s="73">
        <v>0</v>
      </c>
    </row>
    <row r="13" spans="1:8" ht="22.15" customHeight="1" thickBot="1" x14ac:dyDescent="0.3">
      <c r="A13" s="3"/>
      <c r="B13" s="267" t="s">
        <v>298</v>
      </c>
      <c r="C13" s="272">
        <f>SUM(C6:C12)</f>
        <v>0</v>
      </c>
      <c r="D13" s="271">
        <f>SUM(D6:D12)</f>
        <v>0</v>
      </c>
      <c r="E13" s="121">
        <f>SUM(E6:E12)</f>
        <v>0</v>
      </c>
      <c r="F13" s="11"/>
      <c r="G13" s="43" t="s">
        <v>350</v>
      </c>
      <c r="H13" s="73">
        <v>0</v>
      </c>
    </row>
    <row r="14" spans="1:8" ht="18" customHeight="1" x14ac:dyDescent="0.25">
      <c r="B14" s="4"/>
      <c r="C14" s="4"/>
      <c r="D14" s="4"/>
      <c r="E14" s="4"/>
      <c r="G14" s="43" t="s">
        <v>279</v>
      </c>
      <c r="H14" s="73">
        <v>0</v>
      </c>
    </row>
    <row r="15" spans="1:8" ht="18" customHeight="1" x14ac:dyDescent="0.25">
      <c r="B15" s="2"/>
      <c r="C15" s="2"/>
      <c r="D15" s="2"/>
      <c r="E15" s="2"/>
      <c r="G15" s="43" t="s">
        <v>280</v>
      </c>
      <c r="H15" s="73">
        <v>0</v>
      </c>
    </row>
    <row r="16" spans="1:8" ht="24" customHeight="1" thickBot="1" x14ac:dyDescent="0.45">
      <c r="B16" s="292" t="s">
        <v>248</v>
      </c>
      <c r="C16" s="2"/>
      <c r="D16" s="2"/>
      <c r="G16" s="20" t="s">
        <v>281</v>
      </c>
      <c r="H16" s="127">
        <f>E54</f>
        <v>0</v>
      </c>
    </row>
    <row r="17" spans="1:8" ht="18" customHeight="1" thickBot="1" x14ac:dyDescent="0.4">
      <c r="B17" s="293" t="s">
        <v>247</v>
      </c>
      <c r="C17" s="10"/>
      <c r="D17" s="10"/>
      <c r="E17" s="10"/>
      <c r="G17" s="156" t="s">
        <v>282</v>
      </c>
      <c r="H17" s="157">
        <f>SUM(H5:H16)</f>
        <v>0</v>
      </c>
    </row>
    <row r="18" spans="1:8" ht="18" customHeight="1" thickBot="1" x14ac:dyDescent="0.3">
      <c r="A18" s="3"/>
      <c r="B18" s="26" t="s">
        <v>246</v>
      </c>
      <c r="C18" s="123">
        <f>'תקציב מתוכנן לסרט'!H51</f>
        <v>0</v>
      </c>
      <c r="D18" s="123">
        <f>'תקציב מתוכנן לסרט'!I51</f>
        <v>0</v>
      </c>
      <c r="E18" s="124">
        <f>'תקציב מתוכנן לסרט'!J51</f>
        <v>0</v>
      </c>
      <c r="F18" s="11"/>
      <c r="G18" s="158" t="s">
        <v>283</v>
      </c>
      <c r="H18" s="159">
        <f>H17-C54</f>
        <v>0</v>
      </c>
    </row>
    <row r="19" spans="1:8" ht="18" customHeight="1" x14ac:dyDescent="0.25">
      <c r="A19" s="3"/>
      <c r="B19" s="43" t="s">
        <v>214</v>
      </c>
      <c r="C19" s="122">
        <f>'תקציב מתוכנן לסרט'!H63</f>
        <v>0</v>
      </c>
      <c r="D19" s="122">
        <f>'תקציב מתוכנן לסרט'!I63</f>
        <v>0</v>
      </c>
      <c r="E19" s="125">
        <f>'תקציב מתוכנן לסרט'!J63</f>
        <v>0</v>
      </c>
      <c r="F19" s="11"/>
    </row>
    <row r="20" spans="1:8" ht="18" customHeight="1" x14ac:dyDescent="0.25">
      <c r="A20" s="3"/>
      <c r="B20" s="43" t="s">
        <v>207</v>
      </c>
      <c r="C20" s="122">
        <f>'תקציב מתוכנן לסרט'!H85</f>
        <v>0</v>
      </c>
      <c r="D20" s="122">
        <f>'תקציב מתוכנן לסרט'!I85</f>
        <v>0</v>
      </c>
      <c r="E20" s="125">
        <f>'תקציב מתוכנן לסרט'!J85</f>
        <v>0</v>
      </c>
      <c r="F20" s="11"/>
    </row>
    <row r="21" spans="1:8" ht="18" customHeight="1" x14ac:dyDescent="0.25">
      <c r="A21" s="3"/>
      <c r="B21" s="43" t="s">
        <v>188</v>
      </c>
      <c r="C21" s="122">
        <f>'תקציב מתוכנן לסרט'!H106</f>
        <v>0</v>
      </c>
      <c r="D21" s="122">
        <f>'תקציב מתוכנן לסרט'!I106</f>
        <v>0</v>
      </c>
      <c r="E21" s="125">
        <f>'תקציב מתוכנן לסרט'!J106</f>
        <v>0</v>
      </c>
      <c r="F21" s="11"/>
    </row>
    <row r="22" spans="1:8" ht="18" customHeight="1" x14ac:dyDescent="0.25">
      <c r="A22" s="3"/>
      <c r="B22" s="43" t="s">
        <v>170</v>
      </c>
      <c r="C22" s="122">
        <f>'תקציב מתוכנן לסרט'!H123</f>
        <v>0</v>
      </c>
      <c r="D22" s="122">
        <f>'תקציב מתוכנן לסרט'!I123</f>
        <v>0</v>
      </c>
      <c r="E22" s="125">
        <f>'תקציב מתוכנן לסרט'!J123</f>
        <v>0</v>
      </c>
      <c r="F22" s="11"/>
    </row>
    <row r="23" spans="1:8" ht="18" customHeight="1" x14ac:dyDescent="0.25">
      <c r="A23" s="3"/>
      <c r="B23" s="43" t="s">
        <v>284</v>
      </c>
      <c r="C23" s="122">
        <f>'תקציב מתוכנן לסרט'!H129</f>
        <v>0</v>
      </c>
      <c r="D23" s="122">
        <f>'תקציב מתוכנן לסרט'!I129</f>
        <v>0</v>
      </c>
      <c r="E23" s="125">
        <f>'תקציב מתוכנן לסרט'!J129</f>
        <v>0</v>
      </c>
      <c r="F23" s="11"/>
    </row>
    <row r="24" spans="1:8" ht="18" customHeight="1" x14ac:dyDescent="0.25">
      <c r="A24" s="3"/>
      <c r="B24" s="43" t="s">
        <v>151</v>
      </c>
      <c r="C24" s="122">
        <f>'תקציב מתוכנן לסרט'!H149</f>
        <v>0</v>
      </c>
      <c r="D24" s="122">
        <f>'תקציב מתוכנן לסרט'!I149</f>
        <v>0</v>
      </c>
      <c r="E24" s="125">
        <f>'תקציב מתוכנן לסרט'!J149</f>
        <v>0</v>
      </c>
      <c r="F24" s="11"/>
    </row>
    <row r="25" spans="1:8" ht="18" customHeight="1" x14ac:dyDescent="0.25">
      <c r="A25" s="3"/>
      <c r="B25" s="43" t="s">
        <v>135</v>
      </c>
      <c r="C25" s="122">
        <f>'תקציב מתוכנן לסרט'!H167</f>
        <v>0</v>
      </c>
      <c r="D25" s="122">
        <f>'תקציב מתוכנן לסרט'!I167</f>
        <v>0</v>
      </c>
      <c r="E25" s="125">
        <f>'תקציב מתוכנן לסרט'!J167</f>
        <v>0</v>
      </c>
      <c r="F25" s="11"/>
    </row>
    <row r="26" spans="1:8" ht="18" customHeight="1" x14ac:dyDescent="0.25">
      <c r="A26" s="3"/>
      <c r="B26" s="43" t="s">
        <v>120</v>
      </c>
      <c r="C26" s="122">
        <f>'תקציב מתוכנן לסרט'!H191</f>
        <v>0</v>
      </c>
      <c r="D26" s="122">
        <f>'תקציב מתוכנן לסרט'!I191</f>
        <v>0</v>
      </c>
      <c r="E26" s="125">
        <f>'תקציב מתוכנן לסרט'!J191</f>
        <v>0</v>
      </c>
      <c r="F26" s="11"/>
    </row>
    <row r="27" spans="1:8" ht="18" customHeight="1" x14ac:dyDescent="0.25">
      <c r="A27" s="3"/>
      <c r="B27" s="43" t="s">
        <v>99</v>
      </c>
      <c r="C27" s="122">
        <f>'תקציב מתוכנן לסרט'!H208</f>
        <v>0</v>
      </c>
      <c r="D27" s="122">
        <f>'תקציב מתוכנן לסרט'!I208</f>
        <v>0</v>
      </c>
      <c r="E27" s="125">
        <f>'תקציב מתוכנן לסרט'!J208</f>
        <v>0</v>
      </c>
      <c r="F27" s="11"/>
    </row>
    <row r="28" spans="1:8" ht="18" customHeight="1" x14ac:dyDescent="0.25">
      <c r="A28" s="3"/>
      <c r="B28" s="43" t="s">
        <v>285</v>
      </c>
      <c r="C28" s="122">
        <f>'תקציב מתוכנן לסרט'!H215</f>
        <v>0</v>
      </c>
      <c r="D28" s="122">
        <f>'תקציב מתוכנן לסרט'!I215</f>
        <v>0</v>
      </c>
      <c r="E28" s="125">
        <f>'תקציב מתוכנן לסרט'!J215</f>
        <v>0</v>
      </c>
      <c r="F28" s="11"/>
    </row>
    <row r="29" spans="1:8" ht="18" customHeight="1" thickBot="1" x14ac:dyDescent="0.3">
      <c r="A29" s="3"/>
      <c r="B29" s="20" t="s">
        <v>77</v>
      </c>
      <c r="C29" s="126">
        <f>'תקציב מתוכנן לסרט'!H227</f>
        <v>0</v>
      </c>
      <c r="D29" s="126">
        <f>'תקציב מתוכנן לסרט'!I227</f>
        <v>0</v>
      </c>
      <c r="E29" s="127">
        <f>'תקציב מתוכנן לסרט'!J227</f>
        <v>0</v>
      </c>
      <c r="F29" s="11"/>
    </row>
    <row r="30" spans="1:8" ht="18" customHeight="1" thickBot="1" x14ac:dyDescent="0.3">
      <c r="A30" s="3"/>
      <c r="B30" s="92" t="s">
        <v>66</v>
      </c>
      <c r="C30" s="120">
        <f>SUM(C18:C29)</f>
        <v>0</v>
      </c>
      <c r="D30" s="120">
        <f>SUM(D18:D29)</f>
        <v>0</v>
      </c>
      <c r="E30" s="121">
        <f>SUM(E18:E29)</f>
        <v>0</v>
      </c>
      <c r="F30" s="11"/>
    </row>
    <row r="31" spans="1:8" ht="18" customHeight="1" x14ac:dyDescent="0.25">
      <c r="B31" s="4"/>
      <c r="C31" s="4"/>
      <c r="D31" s="4"/>
      <c r="E31" s="4"/>
    </row>
    <row r="32" spans="1:8" ht="29.45" customHeight="1" thickBot="1" x14ac:dyDescent="0.3">
      <c r="B32" s="75" t="s">
        <v>65</v>
      </c>
      <c r="C32" s="10"/>
      <c r="D32" s="10"/>
      <c r="E32" s="10"/>
    </row>
    <row r="33" spans="1:15" ht="18" customHeight="1" x14ac:dyDescent="0.25">
      <c r="A33" s="3"/>
      <c r="B33" s="26" t="s">
        <v>64</v>
      </c>
      <c r="C33" s="123">
        <f>'תקציב מתוכנן לסרט'!H247</f>
        <v>0</v>
      </c>
      <c r="D33" s="123">
        <f>'תקציב מתוכנן לסרט'!I247</f>
        <v>0</v>
      </c>
      <c r="E33" s="124">
        <f>'תקציב מתוכנן לסרט'!J247</f>
        <v>0</v>
      </c>
      <c r="F33" s="11"/>
    </row>
    <row r="34" spans="1:15" ht="18" customHeight="1" x14ac:dyDescent="0.25">
      <c r="A34" s="3"/>
      <c r="B34" s="43" t="s">
        <v>49</v>
      </c>
      <c r="C34" s="122">
        <f>'תקציב מתוכנן לסרט'!H264</f>
        <v>0</v>
      </c>
      <c r="D34" s="122">
        <f>'תקציב מתוכנן לסרט'!I264</f>
        <v>0</v>
      </c>
      <c r="E34" s="125">
        <f>'תקציב מתוכנן לסרט'!J264</f>
        <v>0</v>
      </c>
      <c r="F34" s="11"/>
    </row>
    <row r="35" spans="1:15" ht="18" customHeight="1" x14ac:dyDescent="0.25">
      <c r="A35" s="3"/>
      <c r="B35" s="43" t="s">
        <v>35</v>
      </c>
      <c r="C35" s="122">
        <f>'תקציב מתוכנן לסרט'!H276</f>
        <v>0</v>
      </c>
      <c r="D35" s="122">
        <f>'תקציב מתוכנן לסרט'!I276</f>
        <v>0</v>
      </c>
      <c r="E35" s="125">
        <f>'תקציב מתוכנן לסרט'!J276</f>
        <v>0</v>
      </c>
      <c r="F35" s="11"/>
    </row>
    <row r="36" spans="1:15" ht="18" customHeight="1" x14ac:dyDescent="0.25">
      <c r="A36" s="3"/>
      <c r="B36" s="43" t="s">
        <v>24</v>
      </c>
      <c r="C36" s="122">
        <f>'תקציב מתוכנן לסרט'!H282</f>
        <v>0</v>
      </c>
      <c r="D36" s="122">
        <f>'תקציב מתוכנן לסרט'!I282</f>
        <v>0</v>
      </c>
      <c r="E36" s="125">
        <f>'תקציב מתוכנן לסרט'!J282</f>
        <v>0</v>
      </c>
      <c r="F36" s="11"/>
    </row>
    <row r="37" spans="1:15" ht="18" customHeight="1" thickBot="1" x14ac:dyDescent="0.3">
      <c r="A37" s="3"/>
      <c r="B37" s="20" t="s">
        <v>19</v>
      </c>
      <c r="C37" s="126">
        <f>'תקציב מתוכנן לסרט'!H290</f>
        <v>0</v>
      </c>
      <c r="D37" s="126">
        <f>'תקציב מתוכנן לסרט'!I290</f>
        <v>0</v>
      </c>
      <c r="E37" s="127">
        <f>'תקציב מתוכנן לסרט'!J290</f>
        <v>0</v>
      </c>
      <c r="F37" s="11"/>
    </row>
    <row r="38" spans="1:15" ht="18" customHeight="1" thickBot="1" x14ac:dyDescent="0.3">
      <c r="A38" s="3"/>
      <c r="B38" s="92" t="s">
        <v>12</v>
      </c>
      <c r="C38" s="120">
        <f>SUM(C33:C37)</f>
        <v>0</v>
      </c>
      <c r="D38" s="120">
        <f>SUM(D33:D37)</f>
        <v>0</v>
      </c>
      <c r="E38" s="121">
        <f>SUM(E33:E37)</f>
        <v>0</v>
      </c>
      <c r="F38" s="11"/>
    </row>
    <row r="39" spans="1:15" ht="18" customHeight="1" x14ac:dyDescent="0.25">
      <c r="B39" s="4"/>
      <c r="C39" s="4"/>
      <c r="D39" s="4"/>
      <c r="E39" s="4"/>
    </row>
    <row r="40" spans="1:15" ht="18" customHeight="1" thickBot="1" x14ac:dyDescent="0.3">
      <c r="B40" s="10"/>
      <c r="C40" s="10"/>
      <c r="D40" s="10"/>
      <c r="E40" s="10"/>
    </row>
    <row r="41" spans="1:15" ht="18" customHeight="1" x14ac:dyDescent="0.25">
      <c r="A41" s="3"/>
      <c r="B41" s="76" t="s">
        <v>11</v>
      </c>
      <c r="C41" s="123">
        <f>'תקציב מתוכנן לסרט'!H295</f>
        <v>0</v>
      </c>
      <c r="D41" s="123">
        <f>'תקציב מתוכנן לסרט'!I295</f>
        <v>0</v>
      </c>
      <c r="E41" s="124">
        <f>'תקציב מתוכנן לסרט'!J295</f>
        <v>0</v>
      </c>
      <c r="F41" s="11"/>
    </row>
    <row r="42" spans="1:15" ht="18" customHeight="1" x14ac:dyDescent="0.25">
      <c r="A42" s="3"/>
      <c r="B42" s="77" t="s">
        <v>9</v>
      </c>
      <c r="C42" s="122">
        <f>'תקציב מתוכנן לסרט'!H302</f>
        <v>0</v>
      </c>
      <c r="D42" s="122">
        <f>'תקציב מתוכנן לסרט'!I302</f>
        <v>0</v>
      </c>
      <c r="E42" s="125">
        <f>'תקציב מתוכנן לסרט'!J302</f>
        <v>0</v>
      </c>
      <c r="F42" s="11"/>
    </row>
    <row r="43" spans="1:15" ht="18" customHeight="1" x14ac:dyDescent="0.25">
      <c r="A43" s="3"/>
      <c r="B43" s="77" t="s">
        <v>338</v>
      </c>
      <c r="C43" s="122">
        <f>'תקציב מתוכנן לסרט'!H308</f>
        <v>0</v>
      </c>
      <c r="D43" s="122">
        <f>'תקציב מתוכנן לסרט'!I308</f>
        <v>0</v>
      </c>
      <c r="E43" s="125">
        <f>'תקציב מתוכנן לסרט'!J308</f>
        <v>0</v>
      </c>
      <c r="F43" s="11"/>
    </row>
    <row r="44" spans="1:15" ht="18" customHeight="1" thickBot="1" x14ac:dyDescent="0.3">
      <c r="A44" s="3"/>
      <c r="B44" s="78" t="s">
        <v>326</v>
      </c>
      <c r="C44" s="128">
        <f>'תקציב מתוכנן לסרט'!H309</f>
        <v>0</v>
      </c>
      <c r="D44" s="128">
        <f>'תקציב מתוכנן לסרט'!I309</f>
        <v>0</v>
      </c>
      <c r="E44" s="74">
        <f>'תקציב מתוכנן לסרט'!J309</f>
        <v>0</v>
      </c>
      <c r="F44" s="11"/>
    </row>
    <row r="45" spans="1:15" ht="18" customHeight="1" x14ac:dyDescent="0.25">
      <c r="B45" s="4"/>
      <c r="C45" s="4"/>
      <c r="D45" s="4"/>
      <c r="E45" s="4"/>
    </row>
    <row r="46" spans="1:15" ht="18" customHeight="1" thickBot="1" x14ac:dyDescent="0.3">
      <c r="B46" s="10"/>
      <c r="C46" s="2"/>
      <c r="D46" s="2"/>
      <c r="E46" s="2"/>
    </row>
    <row r="47" spans="1:15" ht="27" customHeight="1" thickBot="1" x14ac:dyDescent="0.3">
      <c r="A47" s="3"/>
      <c r="B47" s="152" t="s">
        <v>2</v>
      </c>
      <c r="C47" s="141">
        <f>C30+C38+C41+C42</f>
        <v>0</v>
      </c>
      <c r="D47" s="141">
        <f>D30+D38+D41+D42</f>
        <v>0</v>
      </c>
      <c r="E47" s="141">
        <f>E30+E38+E41+E42</f>
        <v>0</v>
      </c>
      <c r="F47" s="11"/>
    </row>
    <row r="48" spans="1:15" ht="5.45" customHeight="1" thickBot="1" x14ac:dyDescent="0.3">
      <c r="A48" s="3"/>
      <c r="B48" s="151"/>
      <c r="C48" s="93"/>
      <c r="D48" s="94"/>
      <c r="E48" s="95"/>
      <c r="F48" s="11"/>
      <c r="N48" s="2"/>
      <c r="O48" s="2"/>
    </row>
    <row r="49" spans="1:15" ht="27" customHeight="1" thickBot="1" x14ac:dyDescent="0.3">
      <c r="A49" s="3"/>
      <c r="B49" s="153" t="s">
        <v>1</v>
      </c>
      <c r="C49" s="141">
        <f>C44+C43</f>
        <v>0</v>
      </c>
      <c r="D49" s="141">
        <f>D44+D43</f>
        <v>0</v>
      </c>
      <c r="E49" s="141">
        <f>E44+E43</f>
        <v>0</v>
      </c>
      <c r="F49" s="11"/>
    </row>
    <row r="50" spans="1:15" ht="5.45" customHeight="1" thickBot="1" x14ac:dyDescent="0.3">
      <c r="A50" s="3"/>
      <c r="B50" s="151"/>
      <c r="C50" s="93"/>
      <c r="D50" s="94"/>
      <c r="E50" s="95"/>
      <c r="F50" s="11"/>
      <c r="N50" s="2"/>
      <c r="O50" s="2"/>
    </row>
    <row r="51" spans="1:15" ht="27" customHeight="1" thickBot="1" x14ac:dyDescent="0.3">
      <c r="A51" s="3"/>
      <c r="B51" s="153" t="s">
        <v>0</v>
      </c>
      <c r="C51" s="141">
        <f>C13</f>
        <v>0</v>
      </c>
      <c r="D51" s="141">
        <f>D13</f>
        <v>0</v>
      </c>
      <c r="E51" s="141">
        <f>E13</f>
        <v>0</v>
      </c>
      <c r="F51" s="11"/>
    </row>
    <row r="52" spans="1:15" ht="5.45" customHeight="1" thickBot="1" x14ac:dyDescent="0.3">
      <c r="A52" s="3"/>
      <c r="B52" s="151"/>
      <c r="C52" s="93"/>
      <c r="D52" s="94"/>
      <c r="E52" s="95"/>
      <c r="F52" s="11"/>
      <c r="N52" s="2"/>
      <c r="O52" s="2"/>
    </row>
    <row r="53" spans="1:15" ht="5.45" customHeight="1" thickBot="1" x14ac:dyDescent="0.3">
      <c r="A53" s="3"/>
      <c r="B53" s="151"/>
      <c r="C53" s="93"/>
      <c r="D53" s="94"/>
      <c r="E53" s="95"/>
      <c r="F53" s="11"/>
      <c r="N53" s="2"/>
      <c r="O53" s="2"/>
    </row>
    <row r="54" spans="1:15" ht="28.15" customHeight="1" thickBot="1" x14ac:dyDescent="0.3">
      <c r="A54" s="3"/>
      <c r="B54" s="154" t="s">
        <v>299</v>
      </c>
      <c r="C54" s="145">
        <f>SUM(C47:C51)</f>
        <v>0</v>
      </c>
      <c r="D54" s="145">
        <f>SUM(D47:D51)</f>
        <v>0</v>
      </c>
      <c r="E54" s="145">
        <f>SUM(E47:E51)</f>
        <v>0</v>
      </c>
    </row>
    <row r="55" spans="1:15" ht="18" customHeight="1" x14ac:dyDescent="0.25">
      <c r="B55" s="4"/>
      <c r="C55" s="4"/>
      <c r="D55" s="4"/>
      <c r="E55" s="4"/>
    </row>
    <row r="56" spans="1:15" ht="18" customHeight="1" x14ac:dyDescent="0.25">
      <c r="B56" s="2"/>
      <c r="C56" s="2"/>
      <c r="D56" s="2"/>
      <c r="E56" s="2"/>
    </row>
    <row r="57" spans="1:15" ht="18" customHeight="1" x14ac:dyDescent="0.25">
      <c r="B57" s="2"/>
      <c r="C57" s="2"/>
      <c r="D57" s="2"/>
      <c r="E57" s="2"/>
    </row>
    <row r="59" spans="1:15" ht="18" customHeight="1" x14ac:dyDescent="0.25">
      <c r="A59" s="3"/>
      <c r="D59" s="11"/>
    </row>
    <row r="60" spans="1:15" ht="18" customHeight="1" x14ac:dyDescent="0.25">
      <c r="A60" s="3"/>
      <c r="D60" s="11"/>
    </row>
    <row r="61" spans="1:15" ht="18" customHeight="1" x14ac:dyDescent="0.25">
      <c r="A61" s="3"/>
      <c r="D61" s="11"/>
    </row>
    <row r="62" spans="1:15" ht="18" customHeight="1" x14ac:dyDescent="0.25">
      <c r="A62" s="3"/>
      <c r="D62" s="11"/>
    </row>
    <row r="63" spans="1:15" ht="18" customHeight="1" x14ac:dyDescent="0.25">
      <c r="A63" s="3"/>
      <c r="D63" s="11"/>
    </row>
    <row r="64" spans="1:15" ht="18" customHeight="1" x14ac:dyDescent="0.25">
      <c r="A64" s="3"/>
      <c r="D64" s="11"/>
    </row>
    <row r="65" spans="1:5" ht="18" customHeight="1" x14ac:dyDescent="0.25">
      <c r="A65" s="3"/>
      <c r="D65" s="11"/>
    </row>
    <row r="66" spans="1:5" ht="18" customHeight="1" x14ac:dyDescent="0.25">
      <c r="A66" s="3"/>
      <c r="D66" s="11"/>
    </row>
    <row r="67" spans="1:5" ht="18" customHeight="1" x14ac:dyDescent="0.25">
      <c r="A67" s="3"/>
      <c r="D67" s="11"/>
    </row>
    <row r="68" spans="1:5" ht="18" customHeight="1" x14ac:dyDescent="0.25">
      <c r="A68" s="3"/>
      <c r="D68" s="11"/>
    </row>
    <row r="69" spans="1:5" ht="18" customHeight="1" x14ac:dyDescent="0.25">
      <c r="A69" s="3"/>
      <c r="D69" s="11"/>
    </row>
    <row r="74" spans="1:5" ht="18" customHeight="1" x14ac:dyDescent="0.25">
      <c r="B74" s="2"/>
      <c r="C74" s="2"/>
    </row>
    <row r="75" spans="1:5" ht="18" customHeight="1" x14ac:dyDescent="0.25">
      <c r="B75" s="2"/>
      <c r="C75" s="2"/>
    </row>
    <row r="76" spans="1:5" ht="18" customHeight="1" x14ac:dyDescent="0.25">
      <c r="B76" s="2"/>
      <c r="C76" s="2"/>
      <c r="D76" s="2"/>
      <c r="E76" s="2"/>
    </row>
    <row r="77" spans="1:5" ht="18" customHeight="1" x14ac:dyDescent="0.25">
      <c r="B77" s="2"/>
      <c r="C77" s="2"/>
      <c r="D77" s="2"/>
      <c r="E77" s="2"/>
    </row>
    <row r="78" spans="1:5" ht="18" customHeight="1" x14ac:dyDescent="0.25">
      <c r="B78" s="2"/>
      <c r="C78" s="2"/>
      <c r="D78" s="2"/>
      <c r="E78" s="2"/>
    </row>
    <row r="79" spans="1:5" ht="18" customHeight="1" x14ac:dyDescent="0.25">
      <c r="B79" s="2"/>
      <c r="C79" s="2"/>
      <c r="D79" s="2"/>
      <c r="E79" s="2"/>
    </row>
    <row r="80" spans="1:5" ht="18" customHeight="1" x14ac:dyDescent="0.25">
      <c r="B80" s="2"/>
      <c r="C80" s="2"/>
      <c r="D80" s="2"/>
      <c r="E80" s="2"/>
    </row>
    <row r="81" spans="2:5" ht="18" customHeight="1" x14ac:dyDescent="0.25">
      <c r="B81" s="2"/>
      <c r="C81" s="2"/>
      <c r="D81" s="2"/>
      <c r="E81" s="2"/>
    </row>
    <row r="82" spans="2:5" ht="18" customHeight="1" x14ac:dyDescent="0.25">
      <c r="B82" s="2"/>
      <c r="C82" s="2"/>
      <c r="D82" s="2"/>
      <c r="E82" s="2"/>
    </row>
    <row r="83" spans="2:5" ht="18" customHeight="1" x14ac:dyDescent="0.25">
      <c r="B83" s="2"/>
      <c r="C83" s="2"/>
      <c r="D83" s="2"/>
      <c r="E83" s="2"/>
    </row>
    <row r="84" spans="2:5" ht="18" customHeight="1" x14ac:dyDescent="0.25">
      <c r="B84" s="2"/>
      <c r="C84" s="2"/>
      <c r="D84" s="2"/>
      <c r="E84" s="2"/>
    </row>
    <row r="85" spans="2:5" ht="18" customHeight="1" x14ac:dyDescent="0.25">
      <c r="B85" s="2"/>
      <c r="C85" s="2"/>
      <c r="D85" s="2"/>
      <c r="E85" s="2"/>
    </row>
    <row r="86" spans="2:5" ht="18" customHeight="1" x14ac:dyDescent="0.25">
      <c r="B86" s="2"/>
      <c r="C86" s="2"/>
      <c r="D86" s="2"/>
      <c r="E86" s="2"/>
    </row>
    <row r="87" spans="2:5" ht="18" customHeight="1" x14ac:dyDescent="0.25">
      <c r="B87" s="2"/>
      <c r="C87" s="2"/>
      <c r="D87" s="2"/>
      <c r="E87" s="2"/>
    </row>
    <row r="88" spans="2:5" ht="18" customHeight="1" x14ac:dyDescent="0.25">
      <c r="B88" s="2"/>
      <c r="C88" s="2"/>
      <c r="D88" s="2"/>
      <c r="E88" s="2"/>
    </row>
    <row r="89" spans="2:5" ht="18" customHeight="1" x14ac:dyDescent="0.25">
      <c r="B89" s="2"/>
      <c r="C89" s="2"/>
      <c r="D89" s="2"/>
      <c r="E89" s="2"/>
    </row>
    <row r="90" spans="2:5" ht="18" customHeight="1" x14ac:dyDescent="0.25">
      <c r="B90" s="2"/>
      <c r="C90" s="2"/>
      <c r="D90" s="2"/>
      <c r="E90" s="2"/>
    </row>
    <row r="91" spans="2:5" ht="18" customHeight="1" x14ac:dyDescent="0.25">
      <c r="B91" s="2"/>
      <c r="C91" s="2"/>
      <c r="D91" s="2"/>
      <c r="E91" s="2"/>
    </row>
    <row r="92" spans="2:5" ht="18" customHeight="1" x14ac:dyDescent="0.25">
      <c r="B92" s="2"/>
      <c r="C92" s="2"/>
      <c r="D92" s="2"/>
      <c r="E92" s="2"/>
    </row>
    <row r="93" spans="2:5" ht="18" customHeight="1" x14ac:dyDescent="0.25">
      <c r="B93" s="2"/>
      <c r="C93" s="2"/>
      <c r="D93" s="2"/>
      <c r="E93" s="2"/>
    </row>
    <row r="94" spans="2:5" ht="18" customHeight="1" x14ac:dyDescent="0.25">
      <c r="B94" s="2"/>
      <c r="C94" s="2"/>
      <c r="D94" s="2"/>
      <c r="E94" s="2"/>
    </row>
    <row r="95" spans="2:5" ht="18" customHeight="1" x14ac:dyDescent="0.25">
      <c r="B95" s="2"/>
      <c r="C95" s="2"/>
      <c r="D95" s="2"/>
      <c r="E95" s="2"/>
    </row>
    <row r="96" spans="2:5" ht="18" customHeight="1" x14ac:dyDescent="0.25">
      <c r="B96" s="2"/>
      <c r="C96" s="2"/>
      <c r="D96" s="2"/>
      <c r="E96" s="2"/>
    </row>
    <row r="97" spans="2:5" ht="18" customHeight="1" x14ac:dyDescent="0.25">
      <c r="B97" s="2"/>
      <c r="C97" s="2"/>
      <c r="D97" s="2"/>
      <c r="E97" s="2"/>
    </row>
    <row r="98" spans="2:5" ht="18" customHeight="1" x14ac:dyDescent="0.25">
      <c r="B98" s="2"/>
      <c r="C98" s="2"/>
      <c r="D98" s="2"/>
      <c r="E98" s="2"/>
    </row>
    <row r="99" spans="2:5" ht="18" customHeight="1" x14ac:dyDescent="0.25">
      <c r="B99" s="2"/>
      <c r="C99" s="2"/>
      <c r="D99" s="2"/>
      <c r="E99" s="2"/>
    </row>
    <row r="100" spans="2:5" ht="18" customHeight="1" x14ac:dyDescent="0.25">
      <c r="B100" s="2"/>
      <c r="C100" s="2"/>
      <c r="D100" s="2"/>
      <c r="E100" s="2"/>
    </row>
    <row r="101" spans="2:5" ht="18" customHeight="1" x14ac:dyDescent="0.25">
      <c r="B101" s="2"/>
      <c r="C101" s="2"/>
      <c r="D101" s="2"/>
      <c r="E101" s="2"/>
    </row>
    <row r="102" spans="2:5" ht="18" customHeight="1" x14ac:dyDescent="0.25">
      <c r="B102" s="2"/>
      <c r="C102" s="2"/>
      <c r="D102" s="2"/>
      <c r="E102" s="2"/>
    </row>
    <row r="103" spans="2:5" ht="18" customHeight="1" x14ac:dyDescent="0.25">
      <c r="B103" s="2"/>
      <c r="C103" s="2"/>
      <c r="D103" s="2"/>
      <c r="E103" s="2"/>
    </row>
    <row r="104" spans="2:5" ht="18" customHeight="1" x14ac:dyDescent="0.25">
      <c r="B104" s="2"/>
      <c r="C104" s="2"/>
      <c r="D104" s="2"/>
      <c r="E104" s="2"/>
    </row>
    <row r="105" spans="2:5" ht="18" customHeight="1" x14ac:dyDescent="0.25">
      <c r="B105" s="2"/>
      <c r="C105" s="2"/>
      <c r="D105" s="2"/>
      <c r="E105" s="2"/>
    </row>
    <row r="106" spans="2:5" ht="18" customHeight="1" x14ac:dyDescent="0.25">
      <c r="B106" s="2"/>
      <c r="C106" s="2"/>
      <c r="D106" s="2"/>
      <c r="E106" s="2"/>
    </row>
    <row r="107" spans="2:5" ht="18" customHeight="1" x14ac:dyDescent="0.25">
      <c r="B107" s="2"/>
      <c r="C107" s="2"/>
      <c r="D107" s="2"/>
      <c r="E107" s="2"/>
    </row>
    <row r="108" spans="2:5" ht="18" customHeight="1" x14ac:dyDescent="0.25">
      <c r="B108" s="2"/>
      <c r="C108" s="2"/>
      <c r="D108" s="2"/>
      <c r="E108" s="2"/>
    </row>
    <row r="109" spans="2:5" ht="18" customHeight="1" x14ac:dyDescent="0.25">
      <c r="B109" s="2"/>
      <c r="C109" s="2"/>
      <c r="D109" s="2"/>
      <c r="E109" s="2"/>
    </row>
    <row r="110" spans="2:5" ht="18" customHeight="1" x14ac:dyDescent="0.25">
      <c r="B110" s="2"/>
      <c r="C110" s="2"/>
      <c r="D110" s="2"/>
      <c r="E110" s="2"/>
    </row>
    <row r="111" spans="2:5" ht="18" customHeight="1" x14ac:dyDescent="0.25">
      <c r="B111" s="2"/>
      <c r="C111" s="2"/>
      <c r="D111" s="2"/>
      <c r="E111" s="2"/>
    </row>
    <row r="112" spans="2:5" ht="18" customHeight="1" x14ac:dyDescent="0.25">
      <c r="B112" s="2"/>
      <c r="C112" s="2"/>
      <c r="D112" s="2"/>
      <c r="E112" s="2"/>
    </row>
    <row r="113" spans="2:5" ht="18" customHeight="1" x14ac:dyDescent="0.25">
      <c r="B113" s="2"/>
      <c r="C113" s="2"/>
      <c r="D113" s="2"/>
      <c r="E113" s="2"/>
    </row>
    <row r="114" spans="2:5" ht="18" customHeight="1" x14ac:dyDescent="0.25">
      <c r="B114" s="2"/>
      <c r="C114" s="2"/>
      <c r="D114" s="2"/>
      <c r="E114" s="2"/>
    </row>
    <row r="115" spans="2:5" ht="18" customHeight="1" x14ac:dyDescent="0.25">
      <c r="B115" s="2"/>
      <c r="C115" s="2"/>
      <c r="D115" s="2"/>
      <c r="E115" s="2"/>
    </row>
    <row r="116" spans="2:5" ht="18" customHeight="1" x14ac:dyDescent="0.25">
      <c r="B116" s="2"/>
      <c r="C116" s="2"/>
      <c r="D116" s="2"/>
      <c r="E116" s="2"/>
    </row>
    <row r="117" spans="2:5" ht="18" customHeight="1" x14ac:dyDescent="0.25">
      <c r="B117" s="2"/>
      <c r="C117" s="2"/>
      <c r="D117" s="2"/>
      <c r="E117" s="2"/>
    </row>
    <row r="118" spans="2:5" ht="18" customHeight="1" x14ac:dyDescent="0.25">
      <c r="B118" s="2"/>
      <c r="C118" s="2"/>
      <c r="D118" s="2"/>
      <c r="E118" s="2"/>
    </row>
    <row r="119" spans="2:5" ht="18" customHeight="1" x14ac:dyDescent="0.25">
      <c r="B119" s="2"/>
      <c r="C119" s="2"/>
      <c r="D119" s="2"/>
      <c r="E119" s="2"/>
    </row>
    <row r="120" spans="2:5" ht="18" customHeight="1" x14ac:dyDescent="0.25">
      <c r="B120" s="2"/>
      <c r="C120" s="2"/>
      <c r="D120" s="2"/>
      <c r="E120" s="2"/>
    </row>
    <row r="121" spans="2:5" ht="18" customHeight="1" x14ac:dyDescent="0.25">
      <c r="B121" s="2"/>
      <c r="C121" s="2"/>
      <c r="D121" s="2"/>
      <c r="E121" s="2"/>
    </row>
    <row r="122" spans="2:5" ht="18" customHeight="1" x14ac:dyDescent="0.25">
      <c r="B122" s="2"/>
      <c r="C122" s="2"/>
      <c r="D122" s="2"/>
      <c r="E122" s="2"/>
    </row>
    <row r="123" spans="2:5" ht="18" customHeight="1" x14ac:dyDescent="0.25">
      <c r="B123" s="2"/>
      <c r="C123" s="2"/>
      <c r="D123" s="2"/>
      <c r="E123" s="2"/>
    </row>
    <row r="124" spans="2:5" ht="18" customHeight="1" x14ac:dyDescent="0.25">
      <c r="B124" s="2"/>
      <c r="C124" s="2"/>
      <c r="D124" s="2"/>
      <c r="E124" s="2"/>
    </row>
    <row r="125" spans="2:5" ht="18" customHeight="1" x14ac:dyDescent="0.25">
      <c r="B125" s="2"/>
      <c r="C125" s="2"/>
      <c r="D125" s="2"/>
      <c r="E125" s="2"/>
    </row>
    <row r="126" spans="2:5" ht="18" customHeight="1" x14ac:dyDescent="0.25">
      <c r="B126" s="2"/>
      <c r="C126" s="2"/>
      <c r="D126" s="2"/>
      <c r="E126" s="2"/>
    </row>
    <row r="127" spans="2:5" ht="18" customHeight="1" x14ac:dyDescent="0.25">
      <c r="B127" s="2"/>
      <c r="C127" s="2"/>
      <c r="D127" s="2"/>
      <c r="E127" s="2"/>
    </row>
    <row r="128" spans="2:5" ht="18" customHeight="1" x14ac:dyDescent="0.25">
      <c r="B128" s="2"/>
      <c r="C128" s="2"/>
      <c r="D128" s="2"/>
      <c r="E128" s="2"/>
    </row>
    <row r="129" spans="2:5" ht="18" customHeight="1" x14ac:dyDescent="0.25">
      <c r="B129" s="2"/>
      <c r="C129" s="2"/>
      <c r="D129" s="2"/>
      <c r="E129" s="2"/>
    </row>
    <row r="130" spans="2:5" ht="18" customHeight="1" x14ac:dyDescent="0.25">
      <c r="B130" s="2"/>
      <c r="C130" s="2"/>
      <c r="D130" s="2"/>
      <c r="E130" s="2"/>
    </row>
    <row r="131" spans="2:5" ht="18" customHeight="1" x14ac:dyDescent="0.25">
      <c r="B131" s="2"/>
      <c r="C131" s="2"/>
      <c r="D131" s="2"/>
      <c r="E131" s="2"/>
    </row>
    <row r="132" spans="2:5" ht="18" customHeight="1" x14ac:dyDescent="0.25">
      <c r="B132" s="2"/>
      <c r="C132" s="2"/>
      <c r="D132" s="2"/>
      <c r="E132" s="2"/>
    </row>
    <row r="133" spans="2:5" ht="18" customHeight="1" x14ac:dyDescent="0.25">
      <c r="B133" s="2"/>
      <c r="C133" s="2"/>
      <c r="D133" s="2"/>
      <c r="E133" s="2"/>
    </row>
    <row r="134" spans="2:5" ht="18" customHeight="1" x14ac:dyDescent="0.25">
      <c r="B134" s="2"/>
      <c r="C134" s="2"/>
      <c r="D134" s="2"/>
      <c r="E134" s="2"/>
    </row>
    <row r="135" spans="2:5" ht="18" customHeight="1" x14ac:dyDescent="0.25">
      <c r="B135" s="2"/>
      <c r="C135" s="2"/>
      <c r="D135" s="2"/>
      <c r="E135" s="2"/>
    </row>
    <row r="136" spans="2:5" ht="18" customHeight="1" x14ac:dyDescent="0.25">
      <c r="B136" s="2"/>
      <c r="C136" s="2"/>
      <c r="D136" s="2"/>
      <c r="E136" s="2"/>
    </row>
    <row r="137" spans="2:5" ht="18" customHeight="1" x14ac:dyDescent="0.25">
      <c r="B137" s="2"/>
      <c r="C137" s="2"/>
      <c r="D137" s="2"/>
      <c r="E137" s="2"/>
    </row>
    <row r="138" spans="2:5" ht="18" customHeight="1" x14ac:dyDescent="0.25">
      <c r="B138" s="2"/>
      <c r="C138" s="2"/>
      <c r="D138" s="2"/>
      <c r="E138" s="2"/>
    </row>
    <row r="139" spans="2:5" ht="18" customHeight="1" x14ac:dyDescent="0.25">
      <c r="B139" s="2"/>
      <c r="C139" s="2"/>
      <c r="D139" s="2"/>
      <c r="E139" s="2"/>
    </row>
    <row r="140" spans="2:5" ht="18" customHeight="1" x14ac:dyDescent="0.25">
      <c r="B140" s="2"/>
      <c r="C140" s="2"/>
      <c r="D140" s="2"/>
      <c r="E140" s="2"/>
    </row>
    <row r="141" spans="2:5" ht="18" customHeight="1" x14ac:dyDescent="0.25">
      <c r="B141" s="2"/>
      <c r="C141" s="2"/>
      <c r="D141" s="2"/>
      <c r="E141" s="2"/>
    </row>
    <row r="142" spans="2:5" ht="18" customHeight="1" x14ac:dyDescent="0.25">
      <c r="B142" s="2"/>
      <c r="C142" s="2"/>
      <c r="D142" s="2"/>
      <c r="E142" s="2"/>
    </row>
    <row r="143" spans="2:5" ht="18" customHeight="1" x14ac:dyDescent="0.25">
      <c r="B143" s="2"/>
      <c r="C143" s="2"/>
      <c r="D143" s="2"/>
      <c r="E143" s="2"/>
    </row>
    <row r="144" spans="2:5" ht="18" customHeight="1" x14ac:dyDescent="0.25">
      <c r="B144" s="2"/>
      <c r="C144" s="2"/>
      <c r="D144" s="2"/>
      <c r="E144" s="2"/>
    </row>
    <row r="145" spans="2:5" ht="18" customHeight="1" x14ac:dyDescent="0.25">
      <c r="B145" s="2"/>
      <c r="C145" s="2"/>
      <c r="D145" s="2"/>
      <c r="E145" s="2"/>
    </row>
    <row r="146" spans="2:5" ht="18" customHeight="1" x14ac:dyDescent="0.25">
      <c r="B146" s="2"/>
      <c r="C146" s="2"/>
      <c r="D146" s="2"/>
      <c r="E146" s="2"/>
    </row>
    <row r="147" spans="2:5" ht="18" customHeight="1" x14ac:dyDescent="0.25">
      <c r="B147" s="2"/>
      <c r="C147" s="2"/>
      <c r="D147" s="2"/>
      <c r="E147" s="2"/>
    </row>
    <row r="148" spans="2:5" ht="18" customHeight="1" x14ac:dyDescent="0.25">
      <c r="B148" s="2"/>
      <c r="C148" s="2"/>
      <c r="D148" s="2"/>
      <c r="E148" s="2"/>
    </row>
    <row r="149" spans="2:5" ht="18" customHeight="1" x14ac:dyDescent="0.25">
      <c r="B149" s="2"/>
      <c r="C149" s="2"/>
      <c r="D149" s="2"/>
      <c r="E149" s="2"/>
    </row>
    <row r="150" spans="2:5" ht="18" customHeight="1" x14ac:dyDescent="0.25">
      <c r="B150" s="2"/>
      <c r="C150" s="2"/>
      <c r="D150" s="2"/>
      <c r="E150" s="2"/>
    </row>
    <row r="151" spans="2:5" ht="18" customHeight="1" x14ac:dyDescent="0.25">
      <c r="B151" s="2"/>
      <c r="C151" s="2"/>
      <c r="D151" s="2"/>
      <c r="E151" s="2"/>
    </row>
    <row r="152" spans="2:5" ht="18" customHeight="1" x14ac:dyDescent="0.25">
      <c r="B152" s="2"/>
      <c r="C152" s="2"/>
      <c r="D152" s="2"/>
      <c r="E152" s="2"/>
    </row>
    <row r="153" spans="2:5" ht="18" customHeight="1" x14ac:dyDescent="0.25">
      <c r="B153" s="2"/>
      <c r="C153" s="2"/>
      <c r="D153" s="2"/>
      <c r="E153" s="2"/>
    </row>
    <row r="154" spans="2:5" ht="18" customHeight="1" x14ac:dyDescent="0.25">
      <c r="B154" s="2"/>
      <c r="C154" s="2"/>
      <c r="D154" s="2"/>
      <c r="E154" s="2"/>
    </row>
    <row r="155" spans="2:5" ht="18" customHeight="1" x14ac:dyDescent="0.25">
      <c r="B155" s="2"/>
      <c r="C155" s="2"/>
      <c r="D155" s="2"/>
      <c r="E155" s="2"/>
    </row>
    <row r="156" spans="2:5" ht="18" customHeight="1" x14ac:dyDescent="0.25">
      <c r="B156" s="2"/>
      <c r="C156" s="2"/>
      <c r="D156" s="2"/>
      <c r="E156" s="2"/>
    </row>
    <row r="157" spans="2:5" ht="18" customHeight="1" x14ac:dyDescent="0.25">
      <c r="B157" s="2"/>
      <c r="C157" s="2"/>
      <c r="D157" s="2"/>
      <c r="E157" s="2"/>
    </row>
    <row r="158" spans="2:5" ht="18" customHeight="1" x14ac:dyDescent="0.25">
      <c r="B158" s="2"/>
      <c r="C158" s="2"/>
      <c r="D158" s="2"/>
      <c r="E158" s="2"/>
    </row>
    <row r="159" spans="2:5" ht="18" customHeight="1" x14ac:dyDescent="0.25">
      <c r="B159" s="2"/>
      <c r="C159" s="2"/>
      <c r="D159" s="2"/>
      <c r="E159" s="2"/>
    </row>
    <row r="160" spans="2:5" ht="18" customHeight="1" x14ac:dyDescent="0.25">
      <c r="B160" s="2"/>
      <c r="C160" s="2"/>
      <c r="D160" s="2"/>
      <c r="E160" s="2"/>
    </row>
    <row r="161" spans="2:5" ht="18" customHeight="1" x14ac:dyDescent="0.25">
      <c r="B161" s="2"/>
      <c r="C161" s="2"/>
      <c r="D161" s="2"/>
      <c r="E161" s="2"/>
    </row>
    <row r="162" spans="2:5" ht="18" customHeight="1" x14ac:dyDescent="0.25">
      <c r="B162" s="2"/>
      <c r="C162" s="2"/>
      <c r="D162" s="2"/>
      <c r="E162" s="2"/>
    </row>
    <row r="163" spans="2:5" ht="18" customHeight="1" x14ac:dyDescent="0.25">
      <c r="B163" s="2"/>
      <c r="C163" s="2"/>
      <c r="D163" s="2"/>
      <c r="E163" s="2"/>
    </row>
    <row r="164" spans="2:5" ht="18" customHeight="1" x14ac:dyDescent="0.25">
      <c r="B164" s="2"/>
      <c r="C164" s="2"/>
      <c r="D164" s="2"/>
      <c r="E164" s="2"/>
    </row>
    <row r="165" spans="2:5" ht="18" customHeight="1" x14ac:dyDescent="0.25">
      <c r="B165" s="2"/>
      <c r="C165" s="2"/>
      <c r="D165" s="2"/>
      <c r="E165" s="2"/>
    </row>
    <row r="166" spans="2:5" ht="18" customHeight="1" x14ac:dyDescent="0.25">
      <c r="B166" s="2"/>
      <c r="C166" s="2"/>
      <c r="D166" s="2"/>
      <c r="E166" s="2"/>
    </row>
    <row r="167" spans="2:5" ht="18" customHeight="1" x14ac:dyDescent="0.25">
      <c r="B167" s="2"/>
      <c r="C167" s="2"/>
      <c r="D167" s="2"/>
      <c r="E167" s="2"/>
    </row>
    <row r="168" spans="2:5" ht="18" customHeight="1" x14ac:dyDescent="0.25">
      <c r="B168" s="2"/>
      <c r="C168" s="2"/>
      <c r="D168" s="2"/>
      <c r="E168" s="2"/>
    </row>
    <row r="169" spans="2:5" ht="18" customHeight="1" x14ac:dyDescent="0.25">
      <c r="B169" s="2"/>
      <c r="C169" s="2"/>
      <c r="D169" s="2"/>
      <c r="E169" s="2"/>
    </row>
    <row r="170" spans="2:5" ht="18" customHeight="1" x14ac:dyDescent="0.25">
      <c r="B170" s="2"/>
      <c r="C170" s="2"/>
      <c r="D170" s="2"/>
      <c r="E170" s="2"/>
    </row>
    <row r="171" spans="2:5" ht="18" customHeight="1" x14ac:dyDescent="0.25">
      <c r="B171" s="2"/>
      <c r="C171" s="2"/>
      <c r="D171" s="2"/>
      <c r="E171" s="2"/>
    </row>
    <row r="172" spans="2:5" ht="18" customHeight="1" x14ac:dyDescent="0.25">
      <c r="B172" s="2"/>
      <c r="C172" s="2"/>
      <c r="D172" s="2"/>
      <c r="E172" s="2"/>
    </row>
    <row r="173" spans="2:5" ht="18" customHeight="1" x14ac:dyDescent="0.25">
      <c r="B173" s="2"/>
      <c r="C173" s="2"/>
      <c r="D173" s="2"/>
      <c r="E173" s="2"/>
    </row>
    <row r="174" spans="2:5" ht="18" customHeight="1" x14ac:dyDescent="0.25">
      <c r="B174" s="2"/>
      <c r="C174" s="2"/>
      <c r="D174" s="2"/>
      <c r="E174" s="2"/>
    </row>
    <row r="175" spans="2:5" ht="18" customHeight="1" x14ac:dyDescent="0.25">
      <c r="B175" s="2"/>
      <c r="C175" s="2"/>
      <c r="D175" s="2"/>
      <c r="E175" s="2"/>
    </row>
    <row r="176" spans="2:5" ht="18" customHeight="1" x14ac:dyDescent="0.25">
      <c r="B176" s="2"/>
      <c r="C176" s="2"/>
      <c r="D176" s="2"/>
      <c r="E176" s="2"/>
    </row>
    <row r="177" spans="2:5" ht="18" customHeight="1" x14ac:dyDescent="0.25">
      <c r="B177" s="2"/>
      <c r="C177" s="2"/>
      <c r="D177" s="2"/>
      <c r="E177" s="2"/>
    </row>
    <row r="178" spans="2:5" ht="18" customHeight="1" x14ac:dyDescent="0.25">
      <c r="B178" s="2"/>
      <c r="C178" s="2"/>
      <c r="D178" s="2"/>
      <c r="E178" s="2"/>
    </row>
    <row r="179" spans="2:5" ht="18" customHeight="1" x14ac:dyDescent="0.25">
      <c r="B179" s="2"/>
      <c r="C179" s="2"/>
      <c r="D179" s="2"/>
      <c r="E179" s="2"/>
    </row>
    <row r="180" spans="2:5" ht="18" customHeight="1" x14ac:dyDescent="0.25">
      <c r="B180" s="2"/>
      <c r="C180" s="2"/>
      <c r="D180" s="2"/>
      <c r="E180" s="2"/>
    </row>
    <row r="181" spans="2:5" ht="18" customHeight="1" x14ac:dyDescent="0.25">
      <c r="B181" s="2"/>
      <c r="C181" s="2"/>
      <c r="D181" s="2"/>
      <c r="E181" s="2"/>
    </row>
    <row r="182" spans="2:5" ht="18" customHeight="1" x14ac:dyDescent="0.25">
      <c r="B182" s="2"/>
      <c r="C182" s="2"/>
      <c r="D182" s="2"/>
      <c r="E182" s="2"/>
    </row>
    <row r="183" spans="2:5" ht="18" customHeight="1" x14ac:dyDescent="0.25">
      <c r="B183" s="2"/>
      <c r="C183" s="2"/>
      <c r="D183" s="2"/>
      <c r="E183" s="2"/>
    </row>
    <row r="184" spans="2:5" ht="18" customHeight="1" x14ac:dyDescent="0.25">
      <c r="B184" s="2"/>
      <c r="C184" s="2"/>
      <c r="D184" s="2"/>
      <c r="E184" s="2"/>
    </row>
    <row r="185" spans="2:5" ht="18" customHeight="1" x14ac:dyDescent="0.25">
      <c r="B185" s="2"/>
      <c r="C185" s="2"/>
      <c r="D185" s="2"/>
      <c r="E185" s="2"/>
    </row>
    <row r="186" spans="2:5" ht="18" customHeight="1" x14ac:dyDescent="0.25">
      <c r="B186" s="2"/>
      <c r="C186" s="2"/>
      <c r="D186" s="2"/>
      <c r="E186" s="2"/>
    </row>
    <row r="187" spans="2:5" ht="18" customHeight="1" x14ac:dyDescent="0.25">
      <c r="B187" s="2"/>
      <c r="C187" s="2"/>
      <c r="D187" s="2"/>
      <c r="E187" s="2"/>
    </row>
    <row r="188" spans="2:5" ht="18" customHeight="1" x14ac:dyDescent="0.25">
      <c r="B188" s="2"/>
      <c r="C188" s="2"/>
      <c r="D188" s="2"/>
      <c r="E188" s="2"/>
    </row>
    <row r="189" spans="2:5" ht="18" customHeight="1" x14ac:dyDescent="0.25">
      <c r="B189" s="2"/>
      <c r="C189" s="2"/>
      <c r="D189" s="2"/>
      <c r="E189" s="2"/>
    </row>
    <row r="190" spans="2:5" ht="18" customHeight="1" x14ac:dyDescent="0.25">
      <c r="B190" s="2"/>
      <c r="C190" s="2"/>
      <c r="D190" s="2"/>
      <c r="E190" s="2"/>
    </row>
    <row r="191" spans="2:5" ht="18" customHeight="1" x14ac:dyDescent="0.25">
      <c r="B191" s="2"/>
      <c r="C191" s="2"/>
      <c r="D191" s="2"/>
      <c r="E191" s="2"/>
    </row>
    <row r="192" spans="2:5" ht="18" customHeight="1" x14ac:dyDescent="0.25">
      <c r="B192" s="2"/>
      <c r="C192" s="2"/>
      <c r="D192" s="2"/>
      <c r="E192" s="2"/>
    </row>
    <row r="193" spans="2:5" ht="18" customHeight="1" x14ac:dyDescent="0.25">
      <c r="B193" s="2"/>
      <c r="C193" s="2"/>
      <c r="D193" s="2"/>
      <c r="E193" s="2"/>
    </row>
    <row r="194" spans="2:5" ht="18" customHeight="1" x14ac:dyDescent="0.25">
      <c r="B194" s="2"/>
      <c r="C194" s="2"/>
      <c r="D194" s="2"/>
      <c r="E194" s="2"/>
    </row>
    <row r="195" spans="2:5" ht="18" customHeight="1" x14ac:dyDescent="0.25">
      <c r="B195" s="2"/>
      <c r="C195" s="2"/>
      <c r="D195" s="2"/>
      <c r="E195" s="2"/>
    </row>
    <row r="196" spans="2:5" ht="18" customHeight="1" x14ac:dyDescent="0.25">
      <c r="B196" s="2"/>
      <c r="C196" s="2"/>
      <c r="D196" s="2"/>
      <c r="E196" s="2"/>
    </row>
    <row r="197" spans="2:5" ht="18" customHeight="1" x14ac:dyDescent="0.25">
      <c r="B197" s="2"/>
      <c r="C197" s="2"/>
      <c r="D197" s="2"/>
      <c r="E197" s="2"/>
    </row>
    <row r="198" spans="2:5" ht="18" customHeight="1" x14ac:dyDescent="0.25">
      <c r="B198" s="2"/>
      <c r="C198" s="2"/>
      <c r="D198" s="2"/>
      <c r="E198" s="2"/>
    </row>
    <row r="199" spans="2:5" ht="18" customHeight="1" x14ac:dyDescent="0.25">
      <c r="B199" s="2"/>
      <c r="C199" s="2"/>
      <c r="D199" s="2"/>
      <c r="E199" s="2"/>
    </row>
    <row r="200" spans="2:5" ht="18" customHeight="1" x14ac:dyDescent="0.25">
      <c r="B200" s="2"/>
      <c r="C200" s="2"/>
      <c r="D200" s="2"/>
      <c r="E200" s="2"/>
    </row>
    <row r="201" spans="2:5" ht="18" customHeight="1" x14ac:dyDescent="0.25">
      <c r="B201" s="2"/>
      <c r="C201" s="2"/>
      <c r="D201" s="2"/>
      <c r="E201" s="2"/>
    </row>
    <row r="202" spans="2:5" ht="18" customHeight="1" x14ac:dyDescent="0.25">
      <c r="B202" s="2"/>
      <c r="C202" s="2"/>
      <c r="D202" s="2"/>
      <c r="E202" s="2"/>
    </row>
    <row r="203" spans="2:5" ht="18" customHeight="1" x14ac:dyDescent="0.25">
      <c r="B203" s="2"/>
      <c r="C203" s="2"/>
      <c r="D203" s="2"/>
      <c r="E203" s="2"/>
    </row>
    <row r="204" spans="2:5" ht="18" customHeight="1" x14ac:dyDescent="0.25">
      <c r="B204" s="2"/>
      <c r="C204" s="2"/>
      <c r="D204" s="2"/>
      <c r="E204" s="2"/>
    </row>
    <row r="205" spans="2:5" ht="18" customHeight="1" x14ac:dyDescent="0.25">
      <c r="B205" s="2"/>
      <c r="C205" s="2"/>
      <c r="D205" s="2"/>
      <c r="E205" s="2"/>
    </row>
    <row r="206" spans="2:5" ht="18" customHeight="1" x14ac:dyDescent="0.25">
      <c r="B206" s="2"/>
    </row>
  </sheetData>
  <sheetProtection algorithmName="SHA-512" hashValue="+16/x+6phWcHVSrbngL9xznSli3xUVkOpUbXZDTqahoTryTs1nzdLwAZyKH3aIJUkn3M7QxtiXr1F0SAnesMEg==" saltValue="g3RNQEDOXtn+C+bHtloKdQ==" spinCount="100000" sheet="1" selectLockedCells="1"/>
  <mergeCells count="3">
    <mergeCell ref="C1:D1"/>
    <mergeCell ref="G5:H5"/>
    <mergeCell ref="B2:E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4C82-5A9C-46B8-B902-2131D5AFD380}">
  <sheetPr>
    <tabColor rgb="FF46D1FF"/>
  </sheetPr>
  <dimension ref="A1:Q473"/>
  <sheetViews>
    <sheetView rightToLeft="1" zoomScale="85" zoomScaleNormal="85" workbookViewId="0">
      <pane ySplit="6" topLeftCell="A7" activePane="bottomLeft" state="frozen"/>
      <selection pane="bottomLeft" activeCell="E1" sqref="E1"/>
    </sheetView>
  </sheetViews>
  <sheetFormatPr defaultColWidth="9" defaultRowHeight="15" x14ac:dyDescent="0.25"/>
  <cols>
    <col min="1" max="1" width="0.875" style="1" customWidth="1"/>
    <col min="2" max="2" width="30.25" style="1" customWidth="1"/>
    <col min="3" max="4" width="9.875" style="1" bestFit="1" customWidth="1"/>
    <col min="5" max="6" width="20.375" style="1" customWidth="1"/>
    <col min="7" max="8" width="19.75" style="1" customWidth="1"/>
    <col min="9" max="9" width="9.25" style="1" customWidth="1"/>
    <col min="10" max="10" width="20" style="1" bestFit="1" customWidth="1"/>
    <col min="11" max="11" width="14.75" style="1" customWidth="1"/>
    <col min="12" max="12" width="20.125" style="1" customWidth="1"/>
    <col min="13" max="13" width="5.25" style="1" bestFit="1" customWidth="1"/>
    <col min="14" max="14" width="28.125" style="1" bestFit="1" customWidth="1"/>
    <col min="15" max="15" width="11.625" style="1" bestFit="1" customWidth="1"/>
    <col min="16" max="16" width="12.375" style="1" customWidth="1"/>
    <col min="17" max="17" width="3.625" style="1" customWidth="1"/>
    <col min="18" max="16384" width="9" style="1"/>
  </cols>
  <sheetData>
    <row r="1" spans="1:17" x14ac:dyDescent="0.25">
      <c r="D1" s="68" t="s">
        <v>295</v>
      </c>
      <c r="E1" s="218"/>
      <c r="F1" s="68" t="s">
        <v>271</v>
      </c>
      <c r="G1" s="160"/>
      <c r="H1" s="68"/>
      <c r="N1" s="68"/>
    </row>
    <row r="2" spans="1:17" x14ac:dyDescent="0.25">
      <c r="D2" s="68" t="s">
        <v>270</v>
      </c>
      <c r="E2" s="218"/>
      <c r="F2" s="68" t="s">
        <v>269</v>
      </c>
      <c r="G2" s="160"/>
      <c r="H2" s="68"/>
      <c r="N2" s="68"/>
    </row>
    <row r="3" spans="1:17" x14ac:dyDescent="0.25">
      <c r="D3" s="68" t="s">
        <v>268</v>
      </c>
      <c r="E3" s="218"/>
      <c r="F3" s="70" t="s">
        <v>267</v>
      </c>
      <c r="G3" s="160"/>
      <c r="H3" s="70"/>
      <c r="N3" s="68"/>
    </row>
    <row r="4" spans="1:17" ht="15.75" thickBot="1" x14ac:dyDescent="0.3">
      <c r="D4" s="68" t="s">
        <v>266</v>
      </c>
      <c r="E4" s="219"/>
      <c r="F4" s="150"/>
      <c r="G4" s="150"/>
      <c r="H4" s="150"/>
      <c r="I4" s="150"/>
      <c r="J4" s="150"/>
      <c r="N4" s="68"/>
    </row>
    <row r="5" spans="1:17" ht="22.9" customHeight="1" thickBot="1" x14ac:dyDescent="0.3">
      <c r="C5" s="69"/>
      <c r="D5" s="220"/>
      <c r="E5" s="224" t="s">
        <v>302</v>
      </c>
      <c r="F5" s="310" t="s">
        <v>354</v>
      </c>
      <c r="G5" s="311"/>
      <c r="H5" s="311"/>
      <c r="I5" s="312"/>
      <c r="J5" s="161"/>
      <c r="K5" s="68"/>
    </row>
    <row r="6" spans="1:17" ht="30.75" thickBot="1" x14ac:dyDescent="0.3">
      <c r="A6" s="98"/>
      <c r="B6" s="79" t="s">
        <v>265</v>
      </c>
      <c r="C6" s="87" t="s">
        <v>264</v>
      </c>
      <c r="D6" s="87" t="s">
        <v>263</v>
      </c>
      <c r="E6" s="225" t="s">
        <v>343</v>
      </c>
      <c r="F6" s="226" t="s">
        <v>303</v>
      </c>
      <c r="G6" s="223" t="s">
        <v>257</v>
      </c>
      <c r="H6" s="223" t="s">
        <v>351</v>
      </c>
      <c r="I6" s="227" t="s">
        <v>304</v>
      </c>
      <c r="J6" s="91" t="s">
        <v>255</v>
      </c>
      <c r="K6" s="174"/>
      <c r="L6" s="67"/>
      <c r="Q6" s="67"/>
    </row>
    <row r="7" spans="1:17" ht="38.25" thickBot="1" x14ac:dyDescent="0.3">
      <c r="A7" s="99"/>
      <c r="B7" s="8" t="s">
        <v>254</v>
      </c>
      <c r="C7" s="7"/>
      <c r="D7" s="7"/>
      <c r="E7" s="7"/>
      <c r="F7" s="7"/>
      <c r="G7" s="7"/>
      <c r="H7" s="7"/>
      <c r="I7" s="7"/>
      <c r="J7" s="169"/>
      <c r="K7" s="209" t="s">
        <v>305</v>
      </c>
      <c r="L7" s="173"/>
      <c r="Q7" s="2"/>
    </row>
    <row r="8" spans="1:17" x14ac:dyDescent="0.25">
      <c r="A8" s="98"/>
      <c r="B8" s="26" t="s">
        <v>300</v>
      </c>
      <c r="C8" s="25"/>
      <c r="D8" s="25"/>
      <c r="E8" s="24">
        <f>'תקציב מתוכנן לסרט'!H8</f>
        <v>0</v>
      </c>
      <c r="F8" s="23">
        <v>0</v>
      </c>
      <c r="G8" s="22">
        <v>0</v>
      </c>
      <c r="H8" s="205">
        <f t="shared" ref="H8:H14" si="0">F8+G8</f>
        <v>0</v>
      </c>
      <c r="I8" s="179">
        <f t="shared" ref="I8:I15" si="1">IF(E8&gt;0,H8/E8,0)</f>
        <v>0</v>
      </c>
      <c r="J8" s="170"/>
      <c r="K8" s="206">
        <f t="shared" ref="K8:K14" si="2">IF($H$313&gt;0,H8/$H$313,0)</f>
        <v>0</v>
      </c>
      <c r="L8" s="173"/>
      <c r="Q8" s="2"/>
    </row>
    <row r="9" spans="1:17" x14ac:dyDescent="0.25">
      <c r="A9" s="98"/>
      <c r="B9" s="43" t="s">
        <v>301</v>
      </c>
      <c r="C9" s="42"/>
      <c r="D9" s="42"/>
      <c r="E9" s="41">
        <f>'תקציב מתוכנן לסרט'!H9</f>
        <v>0</v>
      </c>
      <c r="F9" s="40">
        <v>0</v>
      </c>
      <c r="G9" s="39">
        <v>0</v>
      </c>
      <c r="H9" s="198">
        <f t="shared" si="0"/>
        <v>0</v>
      </c>
      <c r="I9" s="180">
        <f t="shared" si="1"/>
        <v>0</v>
      </c>
      <c r="J9" s="171"/>
      <c r="K9" s="207">
        <f t="shared" si="2"/>
        <v>0</v>
      </c>
      <c r="L9" s="173"/>
      <c r="Q9" s="2"/>
    </row>
    <row r="10" spans="1:17" x14ac:dyDescent="0.25">
      <c r="A10" s="98"/>
      <c r="B10" s="43" t="s">
        <v>253</v>
      </c>
      <c r="C10" s="42"/>
      <c r="D10" s="42"/>
      <c r="E10" s="41">
        <f>'תקציב מתוכנן לסרט'!H10</f>
        <v>0</v>
      </c>
      <c r="F10" s="40">
        <v>0</v>
      </c>
      <c r="G10" s="39">
        <v>0</v>
      </c>
      <c r="H10" s="198">
        <f t="shared" si="0"/>
        <v>0</v>
      </c>
      <c r="I10" s="180">
        <f t="shared" si="1"/>
        <v>0</v>
      </c>
      <c r="J10" s="171"/>
      <c r="K10" s="207">
        <f t="shared" si="2"/>
        <v>0</v>
      </c>
      <c r="L10" s="173"/>
      <c r="Q10" s="2"/>
    </row>
    <row r="11" spans="1:17" x14ac:dyDescent="0.25">
      <c r="A11" s="98"/>
      <c r="B11" s="43" t="s">
        <v>252</v>
      </c>
      <c r="C11" s="42"/>
      <c r="D11" s="42"/>
      <c r="E11" s="41">
        <f>'תקציב מתוכנן לסרט'!H11</f>
        <v>0</v>
      </c>
      <c r="F11" s="40">
        <v>0</v>
      </c>
      <c r="G11" s="39">
        <v>0</v>
      </c>
      <c r="H11" s="198">
        <f t="shared" si="0"/>
        <v>0</v>
      </c>
      <c r="I11" s="180">
        <f t="shared" si="1"/>
        <v>0</v>
      </c>
      <c r="J11" s="171"/>
      <c r="K11" s="207">
        <f t="shared" si="2"/>
        <v>0</v>
      </c>
      <c r="L11" s="173"/>
      <c r="Q11" s="2"/>
    </row>
    <row r="12" spans="1:17" x14ac:dyDescent="0.25">
      <c r="A12" s="98"/>
      <c r="B12" s="43" t="s">
        <v>251</v>
      </c>
      <c r="C12" s="42"/>
      <c r="D12" s="42"/>
      <c r="E12" s="41">
        <f>'תקציב מתוכנן לסרט'!H12</f>
        <v>0</v>
      </c>
      <c r="F12" s="40">
        <v>0</v>
      </c>
      <c r="G12" s="39">
        <v>0</v>
      </c>
      <c r="H12" s="198">
        <f t="shared" si="0"/>
        <v>0</v>
      </c>
      <c r="I12" s="180">
        <f t="shared" si="1"/>
        <v>0</v>
      </c>
      <c r="J12" s="171"/>
      <c r="K12" s="207">
        <f t="shared" si="2"/>
        <v>0</v>
      </c>
      <c r="L12" s="173"/>
      <c r="Q12" s="2"/>
    </row>
    <row r="13" spans="1:17" x14ac:dyDescent="0.25">
      <c r="A13" s="98"/>
      <c r="B13" s="43" t="s">
        <v>250</v>
      </c>
      <c r="C13" s="42"/>
      <c r="D13" s="42"/>
      <c r="E13" s="41">
        <f>'תקציב מתוכנן לסרט'!H13</f>
        <v>0</v>
      </c>
      <c r="F13" s="40">
        <v>0</v>
      </c>
      <c r="G13" s="39">
        <v>0</v>
      </c>
      <c r="H13" s="198">
        <f t="shared" si="0"/>
        <v>0</v>
      </c>
      <c r="I13" s="180">
        <f t="shared" si="1"/>
        <v>0</v>
      </c>
      <c r="J13" s="171"/>
      <c r="K13" s="207">
        <f t="shared" si="2"/>
        <v>0</v>
      </c>
      <c r="L13" s="173"/>
      <c r="Q13" s="2"/>
    </row>
    <row r="14" spans="1:17" ht="15.75" thickBot="1" x14ac:dyDescent="0.3">
      <c r="A14" s="98"/>
      <c r="B14" s="20" t="s">
        <v>249</v>
      </c>
      <c r="C14" s="18"/>
      <c r="D14" s="18"/>
      <c r="E14" s="163">
        <f>'תקציב מתוכנן לסרט'!H14</f>
        <v>0</v>
      </c>
      <c r="F14" s="16">
        <v>0</v>
      </c>
      <c r="G14" s="15">
        <v>0</v>
      </c>
      <c r="H14" s="191">
        <f t="shared" si="0"/>
        <v>0</v>
      </c>
      <c r="I14" s="186">
        <f t="shared" si="1"/>
        <v>0</v>
      </c>
      <c r="J14" s="172"/>
      <c r="K14" s="208">
        <f t="shared" si="2"/>
        <v>0</v>
      </c>
      <c r="L14" s="173"/>
      <c r="Q14" s="2"/>
    </row>
    <row r="15" spans="1:17" ht="34.9" customHeight="1" thickBot="1" x14ac:dyDescent="0.3">
      <c r="A15" s="3"/>
      <c r="B15" s="138" t="s">
        <v>290</v>
      </c>
      <c r="C15" s="134"/>
      <c r="D15" s="134"/>
      <c r="E15" s="162">
        <f>SUM(E8:E14)</f>
        <v>0</v>
      </c>
      <c r="F15" s="132">
        <f>SUM(F8:F14)</f>
        <v>0</v>
      </c>
      <c r="G15" s="137">
        <f>SUM(G8:G14)</f>
        <v>0</v>
      </c>
      <c r="H15" s="132">
        <f>SUM(H8:H14)</f>
        <v>0</v>
      </c>
      <c r="I15" s="176">
        <f t="shared" si="1"/>
        <v>0</v>
      </c>
      <c r="J15" s="11"/>
      <c r="K15" s="146"/>
      <c r="L15" s="2"/>
      <c r="Q15" s="2"/>
    </row>
    <row r="16" spans="1:17" x14ac:dyDescent="0.25">
      <c r="A16" s="100"/>
      <c r="B16" s="4"/>
      <c r="C16" s="4"/>
      <c r="D16" s="4"/>
      <c r="E16" s="4"/>
      <c r="F16" s="4"/>
      <c r="G16" s="4"/>
      <c r="H16" s="4"/>
      <c r="I16" s="4"/>
      <c r="J16" s="4"/>
      <c r="L16" s="2"/>
      <c r="Q16" s="2"/>
    </row>
    <row r="17" spans="1:17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L17" s="2"/>
      <c r="Q17" s="2"/>
    </row>
    <row r="18" spans="1:17" ht="26.25" x14ac:dyDescent="0.25">
      <c r="A18" s="3"/>
      <c r="B18" s="6" t="s">
        <v>291</v>
      </c>
      <c r="C18" s="2"/>
      <c r="D18" s="2"/>
      <c r="E18" s="2"/>
      <c r="F18" s="2"/>
      <c r="G18" s="2"/>
      <c r="H18" s="2"/>
      <c r="I18" s="2"/>
      <c r="J18" s="6"/>
      <c r="L18" s="2"/>
      <c r="Q18" s="2"/>
    </row>
    <row r="19" spans="1:17" ht="23.25" x14ac:dyDescent="0.25">
      <c r="A19" s="3"/>
      <c r="B19" s="45" t="s">
        <v>247</v>
      </c>
      <c r="C19" s="2"/>
      <c r="D19" s="2"/>
      <c r="E19" s="2"/>
      <c r="F19" s="2"/>
      <c r="G19" s="2"/>
      <c r="H19" s="2"/>
      <c r="I19" s="2"/>
      <c r="J19" s="57"/>
      <c r="L19" s="2"/>
      <c r="Q19" s="2"/>
    </row>
    <row r="20" spans="1:17" ht="16.5" thickBot="1" x14ac:dyDescent="0.3">
      <c r="A20" s="101"/>
      <c r="B20" s="27" t="s">
        <v>246</v>
      </c>
      <c r="C20" s="10"/>
      <c r="D20" s="10"/>
      <c r="E20" s="10"/>
      <c r="F20" s="10"/>
      <c r="G20" s="10"/>
      <c r="H20" s="10"/>
      <c r="I20" s="10"/>
      <c r="J20" s="27"/>
      <c r="L20" s="2"/>
      <c r="Q20" s="2"/>
    </row>
    <row r="21" spans="1:17" x14ac:dyDescent="0.25">
      <c r="A21" s="98"/>
      <c r="B21" s="26" t="s">
        <v>245</v>
      </c>
      <c r="C21" s="25"/>
      <c r="D21" s="25"/>
      <c r="E21" s="24">
        <f>'תקציב מתוכנן לסרט'!H21</f>
        <v>0</v>
      </c>
      <c r="F21" s="23">
        <v>0</v>
      </c>
      <c r="G21" s="22">
        <v>0</v>
      </c>
      <c r="H21" s="197">
        <f t="shared" ref="H21:H50" si="3">F21+G21</f>
        <v>0</v>
      </c>
      <c r="I21" s="179">
        <f t="shared" ref="I21:I51" si="4">IF(E21&gt;0,H21/E21,0)</f>
        <v>0</v>
      </c>
      <c r="J21" s="44"/>
      <c r="K21" s="11"/>
      <c r="L21" s="2"/>
      <c r="Q21" s="2"/>
    </row>
    <row r="22" spans="1:17" x14ac:dyDescent="0.25">
      <c r="A22" s="98"/>
      <c r="B22" s="43" t="s">
        <v>244</v>
      </c>
      <c r="C22" s="42"/>
      <c r="D22" s="42"/>
      <c r="E22" s="41">
        <f>'תקציב מתוכנן לסרט'!H22</f>
        <v>0</v>
      </c>
      <c r="F22" s="40">
        <v>0</v>
      </c>
      <c r="G22" s="39">
        <v>0</v>
      </c>
      <c r="H22" s="198">
        <f t="shared" si="3"/>
        <v>0</v>
      </c>
      <c r="I22" s="180">
        <f t="shared" si="4"/>
        <v>0</v>
      </c>
      <c r="J22" s="37"/>
      <c r="K22" s="11"/>
      <c r="L22" s="2"/>
      <c r="Q22" s="2"/>
    </row>
    <row r="23" spans="1:17" x14ac:dyDescent="0.25">
      <c r="A23" s="98"/>
      <c r="B23" s="43" t="s">
        <v>243</v>
      </c>
      <c r="C23" s="42"/>
      <c r="D23" s="42"/>
      <c r="E23" s="41">
        <f>'תקציב מתוכנן לסרט'!H23</f>
        <v>0</v>
      </c>
      <c r="F23" s="40">
        <v>0</v>
      </c>
      <c r="G23" s="39">
        <v>0</v>
      </c>
      <c r="H23" s="198">
        <f t="shared" si="3"/>
        <v>0</v>
      </c>
      <c r="I23" s="180">
        <f t="shared" si="4"/>
        <v>0</v>
      </c>
      <c r="J23" s="37"/>
      <c r="K23" s="11"/>
      <c r="L23" s="2"/>
      <c r="Q23" s="2"/>
    </row>
    <row r="24" spans="1:17" x14ac:dyDescent="0.25">
      <c r="A24" s="98"/>
      <c r="B24" s="43" t="s">
        <v>242</v>
      </c>
      <c r="C24" s="42"/>
      <c r="D24" s="42"/>
      <c r="E24" s="41">
        <f>'תקציב מתוכנן לסרט'!H24</f>
        <v>0</v>
      </c>
      <c r="F24" s="40">
        <v>0</v>
      </c>
      <c r="G24" s="39">
        <v>0</v>
      </c>
      <c r="H24" s="198">
        <f t="shared" si="3"/>
        <v>0</v>
      </c>
      <c r="I24" s="180">
        <f t="shared" si="4"/>
        <v>0</v>
      </c>
      <c r="J24" s="37"/>
      <c r="K24" s="11"/>
      <c r="L24" s="2"/>
      <c r="Q24" s="2"/>
    </row>
    <row r="25" spans="1:17" x14ac:dyDescent="0.25">
      <c r="A25" s="98"/>
      <c r="B25" s="43" t="s">
        <v>241</v>
      </c>
      <c r="C25" s="42"/>
      <c r="D25" s="42"/>
      <c r="E25" s="41">
        <f>'תקציב מתוכנן לסרט'!H25</f>
        <v>0</v>
      </c>
      <c r="F25" s="40">
        <v>0</v>
      </c>
      <c r="G25" s="39">
        <v>0</v>
      </c>
      <c r="H25" s="198">
        <f t="shared" si="3"/>
        <v>0</v>
      </c>
      <c r="I25" s="180">
        <f t="shared" si="4"/>
        <v>0</v>
      </c>
      <c r="J25" s="37"/>
      <c r="K25" s="11"/>
      <c r="L25" s="2"/>
      <c r="Q25" s="2"/>
    </row>
    <row r="26" spans="1:17" x14ac:dyDescent="0.25">
      <c r="A26" s="98"/>
      <c r="B26" s="43" t="s">
        <v>239</v>
      </c>
      <c r="C26" s="42"/>
      <c r="D26" s="42"/>
      <c r="E26" s="41">
        <f>'תקציב מתוכנן לסרט'!H26</f>
        <v>0</v>
      </c>
      <c r="F26" s="40">
        <v>0</v>
      </c>
      <c r="G26" s="39">
        <v>0</v>
      </c>
      <c r="H26" s="198">
        <f t="shared" si="3"/>
        <v>0</v>
      </c>
      <c r="I26" s="180">
        <f t="shared" si="4"/>
        <v>0</v>
      </c>
      <c r="J26" s="37"/>
      <c r="K26" s="11"/>
      <c r="L26" s="2"/>
      <c r="Q26" s="2"/>
    </row>
    <row r="27" spans="1:17" x14ac:dyDescent="0.25">
      <c r="A27" s="98"/>
      <c r="B27" s="43" t="s">
        <v>238</v>
      </c>
      <c r="C27" s="42"/>
      <c r="D27" s="42"/>
      <c r="E27" s="41">
        <f>'תקציב מתוכנן לסרט'!H27</f>
        <v>0</v>
      </c>
      <c r="F27" s="40">
        <v>0</v>
      </c>
      <c r="G27" s="39">
        <v>0</v>
      </c>
      <c r="H27" s="198">
        <f t="shared" si="3"/>
        <v>0</v>
      </c>
      <c r="I27" s="180">
        <f t="shared" si="4"/>
        <v>0</v>
      </c>
      <c r="J27" s="37"/>
      <c r="K27" s="11"/>
      <c r="L27" s="2"/>
      <c r="Q27" s="2"/>
    </row>
    <row r="28" spans="1:17" x14ac:dyDescent="0.25">
      <c r="A28" s="98"/>
      <c r="B28" s="43" t="s">
        <v>237</v>
      </c>
      <c r="C28" s="42"/>
      <c r="D28" s="42"/>
      <c r="E28" s="41">
        <f>'תקציב מתוכנן לסרט'!H28</f>
        <v>0</v>
      </c>
      <c r="F28" s="40">
        <v>0</v>
      </c>
      <c r="G28" s="39">
        <v>0</v>
      </c>
      <c r="H28" s="198">
        <f t="shared" si="3"/>
        <v>0</v>
      </c>
      <c r="I28" s="180">
        <f t="shared" si="4"/>
        <v>0</v>
      </c>
      <c r="J28" s="37"/>
      <c r="K28" s="102"/>
      <c r="L28" s="2"/>
      <c r="Q28" s="2"/>
    </row>
    <row r="29" spans="1:17" x14ac:dyDescent="0.25">
      <c r="A29" s="98"/>
      <c r="B29" s="43" t="s">
        <v>236</v>
      </c>
      <c r="C29" s="42"/>
      <c r="D29" s="42"/>
      <c r="E29" s="41">
        <f>'תקציב מתוכנן לסרט'!H29</f>
        <v>0</v>
      </c>
      <c r="F29" s="40">
        <v>0</v>
      </c>
      <c r="G29" s="39">
        <v>0</v>
      </c>
      <c r="H29" s="198">
        <f t="shared" si="3"/>
        <v>0</v>
      </c>
      <c r="I29" s="180">
        <f t="shared" si="4"/>
        <v>0</v>
      </c>
      <c r="J29" s="37"/>
      <c r="K29" s="102"/>
      <c r="L29" s="2"/>
      <c r="Q29" s="2"/>
    </row>
    <row r="30" spans="1:17" x14ac:dyDescent="0.25">
      <c r="A30" s="98"/>
      <c r="B30" s="43" t="s">
        <v>235</v>
      </c>
      <c r="C30" s="42"/>
      <c r="D30" s="42"/>
      <c r="E30" s="41">
        <f>'תקציב מתוכנן לסרט'!H30</f>
        <v>0</v>
      </c>
      <c r="F30" s="40">
        <v>0</v>
      </c>
      <c r="G30" s="39">
        <v>0</v>
      </c>
      <c r="H30" s="198">
        <f t="shared" si="3"/>
        <v>0</v>
      </c>
      <c r="I30" s="180">
        <f t="shared" si="4"/>
        <v>0</v>
      </c>
      <c r="J30" s="37"/>
      <c r="K30" s="102"/>
      <c r="L30" s="2"/>
      <c r="Q30" s="2"/>
    </row>
    <row r="31" spans="1:17" x14ac:dyDescent="0.25">
      <c r="A31" s="98"/>
      <c r="B31" s="43" t="s">
        <v>234</v>
      </c>
      <c r="C31" s="42"/>
      <c r="D31" s="42"/>
      <c r="E31" s="41">
        <f>'תקציב מתוכנן לסרט'!H31</f>
        <v>0</v>
      </c>
      <c r="F31" s="40">
        <v>0</v>
      </c>
      <c r="G31" s="39">
        <v>0</v>
      </c>
      <c r="H31" s="198">
        <f t="shared" si="3"/>
        <v>0</v>
      </c>
      <c r="I31" s="180">
        <f t="shared" si="4"/>
        <v>0</v>
      </c>
      <c r="J31" s="37"/>
      <c r="K31" s="11"/>
      <c r="L31" s="2"/>
      <c r="Q31" s="2"/>
    </row>
    <row r="32" spans="1:17" x14ac:dyDescent="0.25">
      <c r="A32" s="98"/>
      <c r="B32" s="43" t="s">
        <v>233</v>
      </c>
      <c r="C32" s="42"/>
      <c r="D32" s="42"/>
      <c r="E32" s="41">
        <f>'תקציב מתוכנן לסרט'!H32</f>
        <v>0</v>
      </c>
      <c r="F32" s="40">
        <v>0</v>
      </c>
      <c r="G32" s="39">
        <v>0</v>
      </c>
      <c r="H32" s="198">
        <f t="shared" si="3"/>
        <v>0</v>
      </c>
      <c r="I32" s="180">
        <f t="shared" si="4"/>
        <v>0</v>
      </c>
      <c r="J32" s="37"/>
      <c r="K32" s="11"/>
      <c r="L32" s="2"/>
      <c r="Q32" s="2"/>
    </row>
    <row r="33" spans="1:17" x14ac:dyDescent="0.25">
      <c r="A33" s="98"/>
      <c r="B33" s="43" t="s">
        <v>232</v>
      </c>
      <c r="C33" s="42"/>
      <c r="D33" s="42"/>
      <c r="E33" s="41">
        <f>'תקציב מתוכנן לסרט'!H33</f>
        <v>0</v>
      </c>
      <c r="F33" s="40">
        <v>0</v>
      </c>
      <c r="G33" s="39">
        <v>0</v>
      </c>
      <c r="H33" s="198">
        <f t="shared" si="3"/>
        <v>0</v>
      </c>
      <c r="I33" s="180">
        <f t="shared" si="4"/>
        <v>0</v>
      </c>
      <c r="J33" s="37"/>
      <c r="K33" s="11"/>
      <c r="L33" s="2"/>
      <c r="Q33" s="2"/>
    </row>
    <row r="34" spans="1:17" x14ac:dyDescent="0.25">
      <c r="A34" s="98"/>
      <c r="B34" s="43" t="s">
        <v>231</v>
      </c>
      <c r="C34" s="42"/>
      <c r="D34" s="42"/>
      <c r="E34" s="41">
        <f>'תקציב מתוכנן לסרט'!H34</f>
        <v>0</v>
      </c>
      <c r="F34" s="40">
        <v>0</v>
      </c>
      <c r="G34" s="39">
        <v>0</v>
      </c>
      <c r="H34" s="198">
        <f t="shared" si="3"/>
        <v>0</v>
      </c>
      <c r="I34" s="180">
        <f t="shared" si="4"/>
        <v>0</v>
      </c>
      <c r="J34" s="37"/>
      <c r="K34" s="11"/>
      <c r="L34" s="2"/>
      <c r="Q34" s="2"/>
    </row>
    <row r="35" spans="1:17" x14ac:dyDescent="0.25">
      <c r="A35" s="98"/>
      <c r="B35" s="43" t="s">
        <v>230</v>
      </c>
      <c r="C35" s="42"/>
      <c r="D35" s="42"/>
      <c r="E35" s="41">
        <f>'תקציב מתוכנן לסרט'!H35</f>
        <v>0</v>
      </c>
      <c r="F35" s="40">
        <v>0</v>
      </c>
      <c r="G35" s="39">
        <v>0</v>
      </c>
      <c r="H35" s="198">
        <f t="shared" si="3"/>
        <v>0</v>
      </c>
      <c r="I35" s="180">
        <f t="shared" si="4"/>
        <v>0</v>
      </c>
      <c r="J35" s="37"/>
      <c r="K35" s="11"/>
      <c r="L35" s="2"/>
      <c r="Q35" s="2"/>
    </row>
    <row r="36" spans="1:17" x14ac:dyDescent="0.25">
      <c r="A36" s="98"/>
      <c r="B36" s="43" t="s">
        <v>229</v>
      </c>
      <c r="C36" s="42"/>
      <c r="D36" s="42"/>
      <c r="E36" s="41">
        <f>'תקציב מתוכנן לסרט'!H36</f>
        <v>0</v>
      </c>
      <c r="F36" s="40">
        <v>0</v>
      </c>
      <c r="G36" s="39">
        <v>0</v>
      </c>
      <c r="H36" s="198">
        <f t="shared" si="3"/>
        <v>0</v>
      </c>
      <c r="I36" s="180">
        <f t="shared" si="4"/>
        <v>0</v>
      </c>
      <c r="J36" s="37"/>
      <c r="K36" s="11"/>
      <c r="L36" s="2"/>
      <c r="Q36" s="2"/>
    </row>
    <row r="37" spans="1:17" x14ac:dyDescent="0.25">
      <c r="A37" s="98"/>
      <c r="B37" s="43" t="s">
        <v>228</v>
      </c>
      <c r="C37" s="42"/>
      <c r="D37" s="42"/>
      <c r="E37" s="41">
        <f>'תקציב מתוכנן לסרט'!H37</f>
        <v>0</v>
      </c>
      <c r="F37" s="40">
        <v>0</v>
      </c>
      <c r="G37" s="39">
        <v>0</v>
      </c>
      <c r="H37" s="198">
        <f t="shared" si="3"/>
        <v>0</v>
      </c>
      <c r="I37" s="180">
        <f t="shared" si="4"/>
        <v>0</v>
      </c>
      <c r="J37" s="37"/>
      <c r="K37" s="11"/>
      <c r="L37" s="2"/>
      <c r="Q37" s="2"/>
    </row>
    <row r="38" spans="1:17" x14ac:dyDescent="0.25">
      <c r="A38" s="98"/>
      <c r="B38" s="43" t="s">
        <v>227</v>
      </c>
      <c r="C38" s="42"/>
      <c r="D38" s="42"/>
      <c r="E38" s="41">
        <f>'תקציב מתוכנן לסרט'!H38</f>
        <v>0</v>
      </c>
      <c r="F38" s="40">
        <v>0</v>
      </c>
      <c r="G38" s="39">
        <v>0</v>
      </c>
      <c r="H38" s="198">
        <f t="shared" si="3"/>
        <v>0</v>
      </c>
      <c r="I38" s="180">
        <f t="shared" si="4"/>
        <v>0</v>
      </c>
      <c r="J38" s="37"/>
      <c r="K38" s="11"/>
      <c r="L38" s="2"/>
      <c r="Q38" s="2"/>
    </row>
    <row r="39" spans="1:17" x14ac:dyDescent="0.25">
      <c r="A39" s="98"/>
      <c r="B39" s="43" t="s">
        <v>226</v>
      </c>
      <c r="C39" s="42"/>
      <c r="D39" s="42"/>
      <c r="E39" s="41">
        <f>'תקציב מתוכנן לסרט'!H39</f>
        <v>0</v>
      </c>
      <c r="F39" s="40">
        <v>0</v>
      </c>
      <c r="G39" s="39">
        <v>0</v>
      </c>
      <c r="H39" s="198">
        <f t="shared" si="3"/>
        <v>0</v>
      </c>
      <c r="I39" s="180">
        <f t="shared" si="4"/>
        <v>0</v>
      </c>
      <c r="J39" s="37"/>
      <c r="K39" s="11"/>
      <c r="L39" s="2"/>
      <c r="Q39" s="2"/>
    </row>
    <row r="40" spans="1:17" x14ac:dyDescent="0.25">
      <c r="A40" s="98"/>
      <c r="B40" s="43" t="s">
        <v>225</v>
      </c>
      <c r="C40" s="42"/>
      <c r="D40" s="42"/>
      <c r="E40" s="41">
        <f>'תקציב מתוכנן לסרט'!H40</f>
        <v>0</v>
      </c>
      <c r="F40" s="40">
        <v>0</v>
      </c>
      <c r="G40" s="39">
        <v>0</v>
      </c>
      <c r="H40" s="198">
        <f t="shared" si="3"/>
        <v>0</v>
      </c>
      <c r="I40" s="180">
        <f t="shared" si="4"/>
        <v>0</v>
      </c>
      <c r="J40" s="37"/>
      <c r="K40" s="11"/>
      <c r="L40" s="2"/>
      <c r="Q40" s="2"/>
    </row>
    <row r="41" spans="1:17" x14ac:dyDescent="0.25">
      <c r="A41" s="98"/>
      <c r="B41" s="43" t="s">
        <v>224</v>
      </c>
      <c r="C41" s="42"/>
      <c r="D41" s="42"/>
      <c r="E41" s="41">
        <f>'תקציב מתוכנן לסרט'!H41</f>
        <v>0</v>
      </c>
      <c r="F41" s="40">
        <v>0</v>
      </c>
      <c r="G41" s="39">
        <v>0</v>
      </c>
      <c r="H41" s="198">
        <f t="shared" si="3"/>
        <v>0</v>
      </c>
      <c r="I41" s="180">
        <f t="shared" si="4"/>
        <v>0</v>
      </c>
      <c r="J41" s="37"/>
      <c r="K41" s="11"/>
      <c r="L41" s="2"/>
      <c r="Q41" s="2"/>
    </row>
    <row r="42" spans="1:17" x14ac:dyDescent="0.25">
      <c r="A42" s="98"/>
      <c r="B42" s="43" t="s">
        <v>223</v>
      </c>
      <c r="C42" s="42"/>
      <c r="D42" s="42"/>
      <c r="E42" s="41">
        <f>'תקציב מתוכנן לסרט'!H42</f>
        <v>0</v>
      </c>
      <c r="F42" s="40">
        <v>0</v>
      </c>
      <c r="G42" s="39">
        <v>0</v>
      </c>
      <c r="H42" s="198">
        <f t="shared" si="3"/>
        <v>0</v>
      </c>
      <c r="I42" s="180">
        <f t="shared" si="4"/>
        <v>0</v>
      </c>
      <c r="J42" s="37"/>
      <c r="K42" s="11"/>
      <c r="L42" s="2"/>
      <c r="Q42" s="2"/>
    </row>
    <row r="43" spans="1:17" x14ac:dyDescent="0.25">
      <c r="A43" s="98"/>
      <c r="B43" s="43" t="s">
        <v>222</v>
      </c>
      <c r="C43" s="42"/>
      <c r="D43" s="42"/>
      <c r="E43" s="41">
        <f>'תקציב מתוכנן לסרט'!H43</f>
        <v>0</v>
      </c>
      <c r="F43" s="40">
        <v>0</v>
      </c>
      <c r="G43" s="39">
        <v>0</v>
      </c>
      <c r="H43" s="198">
        <f t="shared" si="3"/>
        <v>0</v>
      </c>
      <c r="I43" s="180">
        <f t="shared" si="4"/>
        <v>0</v>
      </c>
      <c r="J43" s="37"/>
      <c r="K43" s="11"/>
      <c r="L43" s="2"/>
      <c r="Q43" s="2"/>
    </row>
    <row r="44" spans="1:17" x14ac:dyDescent="0.25">
      <c r="A44" s="98"/>
      <c r="B44" s="43" t="s">
        <v>221</v>
      </c>
      <c r="C44" s="42"/>
      <c r="D44" s="42"/>
      <c r="E44" s="41">
        <f>'תקציב מתוכנן לסרט'!H44</f>
        <v>0</v>
      </c>
      <c r="F44" s="40">
        <v>0</v>
      </c>
      <c r="G44" s="39">
        <v>0</v>
      </c>
      <c r="H44" s="198">
        <f t="shared" si="3"/>
        <v>0</v>
      </c>
      <c r="I44" s="180">
        <f t="shared" si="4"/>
        <v>0</v>
      </c>
      <c r="J44" s="37"/>
      <c r="K44" s="11"/>
      <c r="L44" s="2"/>
      <c r="Q44" s="2"/>
    </row>
    <row r="45" spans="1:17" x14ac:dyDescent="0.25">
      <c r="A45" s="98"/>
      <c r="B45" s="43" t="s">
        <v>220</v>
      </c>
      <c r="C45" s="42"/>
      <c r="D45" s="42"/>
      <c r="E45" s="41">
        <f>'תקציב מתוכנן לסרט'!H45</f>
        <v>0</v>
      </c>
      <c r="F45" s="40">
        <v>0</v>
      </c>
      <c r="G45" s="39">
        <v>0</v>
      </c>
      <c r="H45" s="198">
        <f t="shared" si="3"/>
        <v>0</v>
      </c>
      <c r="I45" s="180">
        <f t="shared" si="4"/>
        <v>0</v>
      </c>
      <c r="J45" s="37"/>
      <c r="K45" s="11"/>
      <c r="L45" s="2"/>
      <c r="Q45" s="2"/>
    </row>
    <row r="46" spans="1:17" x14ac:dyDescent="0.25">
      <c r="A46" s="98"/>
      <c r="B46" s="43" t="s">
        <v>219</v>
      </c>
      <c r="C46" s="42"/>
      <c r="D46" s="42"/>
      <c r="E46" s="41">
        <f>'תקציב מתוכנן לסרט'!H46</f>
        <v>0</v>
      </c>
      <c r="F46" s="40">
        <v>0</v>
      </c>
      <c r="G46" s="39">
        <v>0</v>
      </c>
      <c r="H46" s="198">
        <f t="shared" si="3"/>
        <v>0</v>
      </c>
      <c r="I46" s="180">
        <f t="shared" si="4"/>
        <v>0</v>
      </c>
      <c r="J46" s="37"/>
      <c r="K46" s="11"/>
      <c r="L46" s="2"/>
      <c r="Q46" s="2"/>
    </row>
    <row r="47" spans="1:17" x14ac:dyDescent="0.25">
      <c r="A47" s="98"/>
      <c r="B47" s="43" t="s">
        <v>218</v>
      </c>
      <c r="C47" s="42"/>
      <c r="D47" s="42"/>
      <c r="E47" s="41">
        <f>'תקציב מתוכנן לסרט'!H47</f>
        <v>0</v>
      </c>
      <c r="F47" s="40">
        <v>0</v>
      </c>
      <c r="G47" s="39">
        <v>0</v>
      </c>
      <c r="H47" s="198">
        <f t="shared" si="3"/>
        <v>0</v>
      </c>
      <c r="I47" s="180">
        <f t="shared" si="4"/>
        <v>0</v>
      </c>
      <c r="J47" s="37"/>
      <c r="K47" s="11"/>
      <c r="L47" s="2"/>
      <c r="Q47" s="2"/>
    </row>
    <row r="48" spans="1:17" x14ac:dyDescent="0.25">
      <c r="A48" s="98"/>
      <c r="B48" s="20" t="s">
        <v>217</v>
      </c>
      <c r="C48" s="18"/>
      <c r="D48" s="18"/>
      <c r="E48" s="17">
        <f>'תקציב מתוכנן לסרט'!H48</f>
        <v>0</v>
      </c>
      <c r="F48" s="16">
        <v>0</v>
      </c>
      <c r="G48" s="15">
        <v>0</v>
      </c>
      <c r="H48" s="198">
        <f t="shared" si="3"/>
        <v>0</v>
      </c>
      <c r="I48" s="180">
        <f t="shared" si="4"/>
        <v>0</v>
      </c>
      <c r="J48" s="36"/>
      <c r="K48" s="11"/>
      <c r="L48" s="2"/>
      <c r="Q48" s="2"/>
    </row>
    <row r="49" spans="1:17" x14ac:dyDescent="0.25">
      <c r="A49" s="98"/>
      <c r="B49" s="20" t="s">
        <v>216</v>
      </c>
      <c r="C49" s="18"/>
      <c r="D49" s="18"/>
      <c r="E49" s="17">
        <f>'תקציב מתוכנן לסרט'!H49</f>
        <v>0</v>
      </c>
      <c r="F49" s="16">
        <v>0</v>
      </c>
      <c r="G49" s="15">
        <v>0</v>
      </c>
      <c r="H49" s="198">
        <f t="shared" si="3"/>
        <v>0</v>
      </c>
      <c r="I49" s="180">
        <f t="shared" si="4"/>
        <v>0</v>
      </c>
      <c r="J49" s="36"/>
      <c r="K49" s="11"/>
      <c r="L49" s="2"/>
      <c r="Q49" s="2"/>
    </row>
    <row r="50" spans="1:17" ht="15.75" thickBot="1" x14ac:dyDescent="0.3">
      <c r="A50" s="98"/>
      <c r="B50" s="20" t="s">
        <v>216</v>
      </c>
      <c r="C50" s="18"/>
      <c r="D50" s="18"/>
      <c r="E50" s="17">
        <f>'תקציב מתוכנן לסרט'!H50</f>
        <v>0</v>
      </c>
      <c r="F50" s="16">
        <v>0</v>
      </c>
      <c r="G50" s="15">
        <v>0</v>
      </c>
      <c r="H50" s="199">
        <f t="shared" si="3"/>
        <v>0</v>
      </c>
      <c r="I50" s="186">
        <f t="shared" si="4"/>
        <v>0</v>
      </c>
      <c r="J50" s="36"/>
      <c r="K50" s="11"/>
      <c r="L50" s="2"/>
      <c r="Q50" s="2"/>
    </row>
    <row r="51" spans="1:17" ht="16.5" thickBot="1" x14ac:dyDescent="0.3">
      <c r="A51" s="98"/>
      <c r="B51" s="79" t="s">
        <v>215</v>
      </c>
      <c r="C51" s="80"/>
      <c r="D51" s="80"/>
      <c r="E51" s="83">
        <f>SUM(E21:E50)</f>
        <v>0</v>
      </c>
      <c r="F51" s="83">
        <f>SUM(F21:F50)</f>
        <v>0</v>
      </c>
      <c r="G51" s="84">
        <f>SUM(G21:G50)</f>
        <v>0</v>
      </c>
      <c r="H51" s="195">
        <f>SUM(H21:H50)</f>
        <v>0</v>
      </c>
      <c r="I51" s="204">
        <f t="shared" si="4"/>
        <v>0</v>
      </c>
      <c r="J51" s="86"/>
      <c r="K51" s="11"/>
      <c r="L51" s="35"/>
      <c r="Q51" s="35"/>
    </row>
    <row r="52" spans="1:17" x14ac:dyDescent="0.25">
      <c r="A52" s="100"/>
      <c r="B52" s="4"/>
      <c r="C52" s="4"/>
      <c r="D52" s="4"/>
      <c r="E52" s="4"/>
      <c r="F52" s="4"/>
      <c r="G52" s="4"/>
      <c r="H52" s="4"/>
      <c r="I52" s="4"/>
      <c r="J52" s="4"/>
      <c r="L52" s="2"/>
      <c r="Q52" s="2"/>
    </row>
    <row r="53" spans="1:17" ht="16.5" thickBot="1" x14ac:dyDescent="0.3">
      <c r="A53" s="101"/>
      <c r="B53" s="27" t="s">
        <v>214</v>
      </c>
      <c r="C53" s="10"/>
      <c r="D53" s="10"/>
      <c r="E53" s="10"/>
      <c r="F53" s="10"/>
      <c r="G53" s="10"/>
      <c r="H53" s="10"/>
      <c r="I53" s="10"/>
      <c r="J53" s="27"/>
      <c r="L53" s="2"/>
      <c r="Q53" s="2"/>
    </row>
    <row r="54" spans="1:17" x14ac:dyDescent="0.25">
      <c r="A54" s="98"/>
      <c r="B54" s="26" t="s">
        <v>213</v>
      </c>
      <c r="C54" s="25"/>
      <c r="D54" s="25"/>
      <c r="E54" s="24">
        <f>'תקציב מתוכנן לסרט'!H54</f>
        <v>0</v>
      </c>
      <c r="F54" s="23">
        <v>0</v>
      </c>
      <c r="G54" s="22">
        <v>0</v>
      </c>
      <c r="H54" s="197">
        <f t="shared" ref="H54:H62" si="5">F54+G54</f>
        <v>0</v>
      </c>
      <c r="I54" s="179">
        <f t="shared" ref="I54:I63" si="6">IF(E54&gt;0,H54/E54,0)</f>
        <v>0</v>
      </c>
      <c r="J54" s="44"/>
      <c r="K54" s="11"/>
      <c r="L54" s="2"/>
      <c r="Q54" s="2"/>
    </row>
    <row r="55" spans="1:17" x14ac:dyDescent="0.25">
      <c r="A55" s="98"/>
      <c r="B55" s="43" t="s">
        <v>212</v>
      </c>
      <c r="C55" s="42"/>
      <c r="D55" s="42"/>
      <c r="E55" s="41">
        <f>'תקציב מתוכנן לסרט'!H55</f>
        <v>0</v>
      </c>
      <c r="F55" s="40">
        <v>0</v>
      </c>
      <c r="G55" s="39">
        <v>0</v>
      </c>
      <c r="H55" s="198">
        <f t="shared" si="5"/>
        <v>0</v>
      </c>
      <c r="I55" s="180">
        <f t="shared" si="6"/>
        <v>0</v>
      </c>
      <c r="J55" s="37"/>
      <c r="K55" s="11"/>
      <c r="L55" s="2"/>
      <c r="Q55" s="2"/>
    </row>
    <row r="56" spans="1:17" x14ac:dyDescent="0.25">
      <c r="A56" s="98"/>
      <c r="B56" s="43" t="s">
        <v>211</v>
      </c>
      <c r="C56" s="42"/>
      <c r="D56" s="42"/>
      <c r="E56" s="41">
        <f>'תקציב מתוכנן לסרט'!H56</f>
        <v>0</v>
      </c>
      <c r="F56" s="40">
        <v>0</v>
      </c>
      <c r="G56" s="39">
        <v>0</v>
      </c>
      <c r="H56" s="198">
        <f t="shared" si="5"/>
        <v>0</v>
      </c>
      <c r="I56" s="180">
        <f t="shared" si="6"/>
        <v>0</v>
      </c>
      <c r="J56" s="37"/>
      <c r="K56" s="11"/>
      <c r="L56" s="2"/>
      <c r="Q56" s="2"/>
    </row>
    <row r="57" spans="1:17" x14ac:dyDescent="0.25">
      <c r="A57" s="98"/>
      <c r="B57" s="43" t="s">
        <v>210</v>
      </c>
      <c r="C57" s="42"/>
      <c r="D57" s="42"/>
      <c r="E57" s="41">
        <f>'תקציב מתוכנן לסרט'!H57</f>
        <v>0</v>
      </c>
      <c r="F57" s="40">
        <v>0</v>
      </c>
      <c r="G57" s="39">
        <v>0</v>
      </c>
      <c r="H57" s="198">
        <f t="shared" si="5"/>
        <v>0</v>
      </c>
      <c r="I57" s="180">
        <f t="shared" si="6"/>
        <v>0</v>
      </c>
      <c r="J57" s="37"/>
      <c r="K57" s="11"/>
      <c r="L57" s="2"/>
      <c r="Q57" s="2"/>
    </row>
    <row r="58" spans="1:17" x14ac:dyDescent="0.25">
      <c r="A58" s="98"/>
      <c r="B58" s="43" t="s">
        <v>202</v>
      </c>
      <c r="C58" s="42"/>
      <c r="D58" s="42"/>
      <c r="E58" s="41">
        <f>'תקציב מתוכנן לסרט'!H58</f>
        <v>0</v>
      </c>
      <c r="F58" s="40">
        <v>0</v>
      </c>
      <c r="G58" s="39">
        <v>0</v>
      </c>
      <c r="H58" s="198">
        <f t="shared" si="5"/>
        <v>0</v>
      </c>
      <c r="I58" s="180">
        <f t="shared" si="6"/>
        <v>0</v>
      </c>
      <c r="J58" s="37"/>
      <c r="K58" s="11"/>
      <c r="L58" s="2"/>
      <c r="Q58" s="2"/>
    </row>
    <row r="59" spans="1:17" x14ac:dyDescent="0.25">
      <c r="A59" s="98"/>
      <c r="B59" s="43" t="s">
        <v>209</v>
      </c>
      <c r="C59" s="42"/>
      <c r="D59" s="42"/>
      <c r="E59" s="41">
        <f>'תקציב מתוכנן לסרט'!H59</f>
        <v>0</v>
      </c>
      <c r="F59" s="40">
        <v>0</v>
      </c>
      <c r="G59" s="39">
        <v>0</v>
      </c>
      <c r="H59" s="198">
        <f t="shared" si="5"/>
        <v>0</v>
      </c>
      <c r="I59" s="180">
        <f t="shared" si="6"/>
        <v>0</v>
      </c>
      <c r="J59" s="37"/>
      <c r="K59" s="11"/>
      <c r="L59" s="2"/>
      <c r="Q59" s="2"/>
    </row>
    <row r="60" spans="1:17" x14ac:dyDescent="0.25">
      <c r="A60" s="98"/>
      <c r="B60" s="20" t="s">
        <v>110</v>
      </c>
      <c r="C60" s="18"/>
      <c r="D60" s="18"/>
      <c r="E60" s="17">
        <f>'תקציב מתוכנן לסרט'!H60</f>
        <v>0</v>
      </c>
      <c r="F60" s="16">
        <v>0</v>
      </c>
      <c r="G60" s="15">
        <v>0</v>
      </c>
      <c r="H60" s="198">
        <f t="shared" si="5"/>
        <v>0</v>
      </c>
      <c r="I60" s="180">
        <f t="shared" si="6"/>
        <v>0</v>
      </c>
      <c r="J60" s="37"/>
      <c r="K60" s="11"/>
      <c r="L60" s="2"/>
      <c r="Q60" s="2"/>
    </row>
    <row r="61" spans="1:17" x14ac:dyDescent="0.25">
      <c r="A61" s="98"/>
      <c r="B61" s="20" t="s">
        <v>296</v>
      </c>
      <c r="C61" s="18"/>
      <c r="D61" s="18"/>
      <c r="E61" s="17">
        <f>'תקציב מתוכנן לסרט'!H61</f>
        <v>0</v>
      </c>
      <c r="F61" s="16">
        <v>0</v>
      </c>
      <c r="G61" s="15">
        <v>0</v>
      </c>
      <c r="H61" s="198">
        <f t="shared" si="5"/>
        <v>0</v>
      </c>
      <c r="I61" s="180">
        <f t="shared" si="6"/>
        <v>0</v>
      </c>
      <c r="J61" s="37"/>
      <c r="K61" s="11"/>
      <c r="L61" s="2"/>
      <c r="Q61" s="2"/>
    </row>
    <row r="62" spans="1:17" ht="15.75" thickBot="1" x14ac:dyDescent="0.3">
      <c r="A62" s="98"/>
      <c r="B62" s="20" t="s">
        <v>296</v>
      </c>
      <c r="C62" s="18"/>
      <c r="D62" s="18"/>
      <c r="E62" s="17">
        <f>'תקציב מתוכנן לסרט'!H62</f>
        <v>0</v>
      </c>
      <c r="F62" s="16">
        <v>0</v>
      </c>
      <c r="G62" s="15">
        <v>0</v>
      </c>
      <c r="H62" s="199">
        <f t="shared" si="5"/>
        <v>0</v>
      </c>
      <c r="I62" s="186">
        <f t="shared" si="6"/>
        <v>0</v>
      </c>
      <c r="J62" s="203"/>
      <c r="K62" s="11"/>
      <c r="L62" s="2"/>
      <c r="Q62" s="2"/>
    </row>
    <row r="63" spans="1:17" ht="16.5" thickBot="1" x14ac:dyDescent="0.3">
      <c r="A63" s="98"/>
      <c r="B63" s="79" t="s">
        <v>208</v>
      </c>
      <c r="C63" s="80"/>
      <c r="D63" s="80"/>
      <c r="E63" s="83">
        <f>SUM(E54:E62)</f>
        <v>0</v>
      </c>
      <c r="F63" s="83">
        <f>SUM(F54:F62)</f>
        <v>0</v>
      </c>
      <c r="G63" s="84">
        <f>SUM(G54:G62)</f>
        <v>0</v>
      </c>
      <c r="H63" s="195">
        <f>SUM(H54:H62)</f>
        <v>0</v>
      </c>
      <c r="I63" s="204">
        <f t="shared" si="6"/>
        <v>0</v>
      </c>
      <c r="J63" s="177"/>
      <c r="K63" s="11"/>
      <c r="L63" s="35"/>
      <c r="Q63" s="35"/>
    </row>
    <row r="64" spans="1:17" x14ac:dyDescent="0.25">
      <c r="A64" s="3"/>
      <c r="B64" s="2"/>
      <c r="C64" s="2"/>
      <c r="D64" s="2"/>
      <c r="E64" s="2"/>
      <c r="F64" s="2"/>
      <c r="G64" s="2"/>
      <c r="H64" s="2"/>
      <c r="I64" s="2"/>
      <c r="J64" s="2"/>
      <c r="L64" s="2"/>
      <c r="Q64" s="2"/>
    </row>
    <row r="65" spans="1:17" ht="16.5" thickBot="1" x14ac:dyDescent="0.3">
      <c r="A65" s="101"/>
      <c r="B65" s="27" t="s">
        <v>207</v>
      </c>
      <c r="C65" s="10"/>
      <c r="D65" s="10"/>
      <c r="E65" s="10"/>
      <c r="F65" s="10"/>
      <c r="G65" s="10"/>
      <c r="H65" s="10"/>
      <c r="I65" s="10"/>
      <c r="J65" s="27"/>
      <c r="L65" s="2"/>
      <c r="Q65" s="2"/>
    </row>
    <row r="66" spans="1:17" x14ac:dyDescent="0.25">
      <c r="A66" s="98"/>
      <c r="B66" s="26" t="s">
        <v>206</v>
      </c>
      <c r="C66" s="25"/>
      <c r="D66" s="25"/>
      <c r="E66" s="24">
        <f>'תקציב מתוכנן לסרט'!H66</f>
        <v>0</v>
      </c>
      <c r="F66" s="23">
        <v>0</v>
      </c>
      <c r="G66" s="22">
        <v>0</v>
      </c>
      <c r="H66" s="197">
        <f t="shared" ref="H66:H84" si="7">F66+G66</f>
        <v>0</v>
      </c>
      <c r="I66" s="179">
        <f t="shared" ref="I66:I85" si="8">IF(E66&gt;0,H66/E66,0)</f>
        <v>0</v>
      </c>
      <c r="J66" s="44"/>
      <c r="K66" s="11"/>
      <c r="L66" s="2"/>
      <c r="Q66" s="2"/>
    </row>
    <row r="67" spans="1:17" x14ac:dyDescent="0.25">
      <c r="A67" s="98"/>
      <c r="B67" s="43" t="s">
        <v>205</v>
      </c>
      <c r="C67" s="42"/>
      <c r="D67" s="42"/>
      <c r="E67" s="41">
        <f>'תקציב מתוכנן לסרט'!H67</f>
        <v>0</v>
      </c>
      <c r="F67" s="40">
        <v>0</v>
      </c>
      <c r="G67" s="39">
        <v>0</v>
      </c>
      <c r="H67" s="198">
        <f t="shared" si="7"/>
        <v>0</v>
      </c>
      <c r="I67" s="180">
        <f t="shared" si="8"/>
        <v>0</v>
      </c>
      <c r="J67" s="37"/>
      <c r="K67" s="11"/>
      <c r="L67" s="2"/>
      <c r="Q67" s="2"/>
    </row>
    <row r="68" spans="1:17" x14ac:dyDescent="0.25">
      <c r="A68" s="98"/>
      <c r="B68" s="43" t="s">
        <v>204</v>
      </c>
      <c r="C68" s="42"/>
      <c r="D68" s="42"/>
      <c r="E68" s="41">
        <f>'תקציב מתוכנן לסרט'!H68</f>
        <v>0</v>
      </c>
      <c r="F68" s="40">
        <v>0</v>
      </c>
      <c r="G68" s="39">
        <v>0</v>
      </c>
      <c r="H68" s="198">
        <f t="shared" si="7"/>
        <v>0</v>
      </c>
      <c r="I68" s="180">
        <f t="shared" si="8"/>
        <v>0</v>
      </c>
      <c r="J68" s="37"/>
      <c r="K68" s="11"/>
      <c r="L68" s="2"/>
      <c r="Q68" s="2"/>
    </row>
    <row r="69" spans="1:17" x14ac:dyDescent="0.25">
      <c r="A69" s="98"/>
      <c r="B69" s="43" t="s">
        <v>203</v>
      </c>
      <c r="C69" s="42"/>
      <c r="D69" s="42"/>
      <c r="E69" s="41">
        <f>'תקציב מתוכנן לסרט'!H69</f>
        <v>0</v>
      </c>
      <c r="F69" s="40">
        <v>0</v>
      </c>
      <c r="G69" s="39">
        <v>0</v>
      </c>
      <c r="H69" s="198">
        <f t="shared" si="7"/>
        <v>0</v>
      </c>
      <c r="I69" s="180">
        <f t="shared" si="8"/>
        <v>0</v>
      </c>
      <c r="J69" s="37"/>
      <c r="K69" s="11"/>
      <c r="L69" s="2"/>
      <c r="Q69" s="2"/>
    </row>
    <row r="70" spans="1:17" x14ac:dyDescent="0.25">
      <c r="A70" s="98"/>
      <c r="B70" s="43" t="s">
        <v>201</v>
      </c>
      <c r="C70" s="42"/>
      <c r="D70" s="42"/>
      <c r="E70" s="41">
        <f>'תקציב מתוכנן לסרט'!H70</f>
        <v>0</v>
      </c>
      <c r="F70" s="40">
        <v>0</v>
      </c>
      <c r="G70" s="39">
        <v>0</v>
      </c>
      <c r="H70" s="198">
        <f t="shared" si="7"/>
        <v>0</v>
      </c>
      <c r="I70" s="180">
        <f t="shared" si="8"/>
        <v>0</v>
      </c>
      <c r="J70" s="37"/>
      <c r="K70" s="11"/>
      <c r="L70" s="2"/>
      <c r="Q70" s="2"/>
    </row>
    <row r="71" spans="1:17" x14ac:dyDescent="0.25">
      <c r="A71" s="98"/>
      <c r="B71" s="43" t="s">
        <v>200</v>
      </c>
      <c r="C71" s="42"/>
      <c r="D71" s="42"/>
      <c r="E71" s="41">
        <f>'תקציב מתוכנן לסרט'!H71</f>
        <v>0</v>
      </c>
      <c r="F71" s="40">
        <v>0</v>
      </c>
      <c r="G71" s="39">
        <v>0</v>
      </c>
      <c r="H71" s="198">
        <f t="shared" si="7"/>
        <v>0</v>
      </c>
      <c r="I71" s="180">
        <f t="shared" si="8"/>
        <v>0</v>
      </c>
      <c r="J71" s="37"/>
      <c r="K71" s="11"/>
      <c r="L71" s="2"/>
      <c r="Q71" s="2"/>
    </row>
    <row r="72" spans="1:17" x14ac:dyDescent="0.25">
      <c r="A72" s="98"/>
      <c r="B72" s="43" t="s">
        <v>199</v>
      </c>
      <c r="C72" s="42"/>
      <c r="D72" s="42"/>
      <c r="E72" s="41">
        <f>'תקציב מתוכנן לסרט'!H72</f>
        <v>0</v>
      </c>
      <c r="F72" s="40">
        <v>0</v>
      </c>
      <c r="G72" s="39">
        <v>0</v>
      </c>
      <c r="H72" s="198">
        <f t="shared" si="7"/>
        <v>0</v>
      </c>
      <c r="I72" s="180">
        <f t="shared" si="8"/>
        <v>0</v>
      </c>
      <c r="J72" s="37"/>
      <c r="K72" s="11"/>
      <c r="L72" s="2"/>
      <c r="Q72" s="2"/>
    </row>
    <row r="73" spans="1:17" x14ac:dyDescent="0.25">
      <c r="A73" s="98"/>
      <c r="B73" s="43" t="s">
        <v>198</v>
      </c>
      <c r="C73" s="42"/>
      <c r="D73" s="42"/>
      <c r="E73" s="41">
        <f>'תקציב מתוכנן לסרט'!H73</f>
        <v>0</v>
      </c>
      <c r="F73" s="40">
        <v>0</v>
      </c>
      <c r="G73" s="39">
        <v>0</v>
      </c>
      <c r="H73" s="198">
        <f t="shared" si="7"/>
        <v>0</v>
      </c>
      <c r="I73" s="180">
        <f t="shared" si="8"/>
        <v>0</v>
      </c>
      <c r="J73" s="37"/>
      <c r="K73" s="11"/>
      <c r="L73" s="2"/>
      <c r="Q73" s="2"/>
    </row>
    <row r="74" spans="1:17" x14ac:dyDescent="0.25">
      <c r="A74" s="98"/>
      <c r="B74" s="43" t="s">
        <v>197</v>
      </c>
      <c r="C74" s="42"/>
      <c r="D74" s="42"/>
      <c r="E74" s="41">
        <f>'תקציב מתוכנן לסרט'!H74</f>
        <v>0</v>
      </c>
      <c r="F74" s="40">
        <v>0</v>
      </c>
      <c r="G74" s="39">
        <v>0</v>
      </c>
      <c r="H74" s="198">
        <f t="shared" si="7"/>
        <v>0</v>
      </c>
      <c r="I74" s="180">
        <f t="shared" si="8"/>
        <v>0</v>
      </c>
      <c r="J74" s="37"/>
      <c r="K74" s="11"/>
      <c r="L74" s="2"/>
      <c r="Q74" s="2"/>
    </row>
    <row r="75" spans="1:17" x14ac:dyDescent="0.25">
      <c r="A75" s="98"/>
      <c r="B75" s="43" t="s">
        <v>196</v>
      </c>
      <c r="C75" s="42"/>
      <c r="D75" s="42"/>
      <c r="E75" s="41">
        <f>'תקציב מתוכנן לסרט'!H75</f>
        <v>0</v>
      </c>
      <c r="F75" s="40">
        <v>0</v>
      </c>
      <c r="G75" s="39">
        <v>0</v>
      </c>
      <c r="H75" s="198">
        <f t="shared" si="7"/>
        <v>0</v>
      </c>
      <c r="I75" s="180">
        <f t="shared" si="8"/>
        <v>0</v>
      </c>
      <c r="J75" s="37"/>
      <c r="K75" s="11"/>
      <c r="L75" s="2"/>
      <c r="Q75" s="2"/>
    </row>
    <row r="76" spans="1:17" x14ac:dyDescent="0.25">
      <c r="A76" s="98"/>
      <c r="B76" s="43" t="s">
        <v>195</v>
      </c>
      <c r="C76" s="42"/>
      <c r="D76" s="42"/>
      <c r="E76" s="41">
        <f>'תקציב מתוכנן לסרט'!H76</f>
        <v>0</v>
      </c>
      <c r="F76" s="40">
        <v>0</v>
      </c>
      <c r="G76" s="39">
        <v>0</v>
      </c>
      <c r="H76" s="198">
        <f t="shared" si="7"/>
        <v>0</v>
      </c>
      <c r="I76" s="180">
        <f t="shared" si="8"/>
        <v>0</v>
      </c>
      <c r="J76" s="37"/>
      <c r="K76" s="11"/>
      <c r="L76" s="2"/>
      <c r="Q76" s="2"/>
    </row>
    <row r="77" spans="1:17" x14ac:dyDescent="0.25">
      <c r="A77" s="98"/>
      <c r="B77" s="43" t="s">
        <v>194</v>
      </c>
      <c r="C77" s="42"/>
      <c r="D77" s="42"/>
      <c r="E77" s="41">
        <f>'תקציב מתוכנן לסרט'!H77</f>
        <v>0</v>
      </c>
      <c r="F77" s="40">
        <v>0</v>
      </c>
      <c r="G77" s="39">
        <v>0</v>
      </c>
      <c r="H77" s="198">
        <f t="shared" si="7"/>
        <v>0</v>
      </c>
      <c r="I77" s="180">
        <f t="shared" si="8"/>
        <v>0</v>
      </c>
      <c r="J77" s="37"/>
      <c r="K77" s="11"/>
      <c r="L77" s="2"/>
      <c r="Q77" s="2"/>
    </row>
    <row r="78" spans="1:17" x14ac:dyDescent="0.25">
      <c r="A78" s="98"/>
      <c r="B78" s="43" t="s">
        <v>193</v>
      </c>
      <c r="C78" s="42"/>
      <c r="D78" s="42"/>
      <c r="E78" s="41">
        <f>'תקציב מתוכנן לסרט'!H78</f>
        <v>0</v>
      </c>
      <c r="F78" s="40">
        <v>0</v>
      </c>
      <c r="G78" s="39">
        <v>0</v>
      </c>
      <c r="H78" s="198">
        <f t="shared" si="7"/>
        <v>0</v>
      </c>
      <c r="I78" s="180">
        <f t="shared" si="8"/>
        <v>0</v>
      </c>
      <c r="J78" s="37"/>
      <c r="K78" s="11"/>
      <c r="L78" s="2"/>
      <c r="Q78" s="2"/>
    </row>
    <row r="79" spans="1:17" x14ac:dyDescent="0.25">
      <c r="A79" s="98"/>
      <c r="B79" s="43" t="s">
        <v>192</v>
      </c>
      <c r="C79" s="42"/>
      <c r="D79" s="42"/>
      <c r="E79" s="41">
        <f>'תקציב מתוכנן לסרט'!H79</f>
        <v>0</v>
      </c>
      <c r="F79" s="40">
        <v>0</v>
      </c>
      <c r="G79" s="39">
        <v>0</v>
      </c>
      <c r="H79" s="198">
        <f t="shared" si="7"/>
        <v>0</v>
      </c>
      <c r="I79" s="180">
        <f t="shared" si="8"/>
        <v>0</v>
      </c>
      <c r="J79" s="37"/>
      <c r="K79" s="11"/>
      <c r="L79" s="2"/>
      <c r="Q79" s="2"/>
    </row>
    <row r="80" spans="1:17" x14ac:dyDescent="0.25">
      <c r="A80" s="98"/>
      <c r="B80" s="43" t="s">
        <v>191</v>
      </c>
      <c r="C80" s="42"/>
      <c r="D80" s="42"/>
      <c r="E80" s="41">
        <f>'תקציב מתוכנן לסרט'!H80</f>
        <v>0</v>
      </c>
      <c r="F80" s="40">
        <v>0</v>
      </c>
      <c r="G80" s="39">
        <v>0</v>
      </c>
      <c r="H80" s="198">
        <f t="shared" si="7"/>
        <v>0</v>
      </c>
      <c r="I80" s="180">
        <f t="shared" si="8"/>
        <v>0</v>
      </c>
      <c r="J80" s="37"/>
      <c r="K80" s="11"/>
      <c r="L80" s="2"/>
      <c r="Q80" s="2"/>
    </row>
    <row r="81" spans="1:17" x14ac:dyDescent="0.25">
      <c r="A81" s="98"/>
      <c r="B81" s="43" t="s">
        <v>190</v>
      </c>
      <c r="C81" s="42"/>
      <c r="D81" s="42"/>
      <c r="E81" s="41">
        <f>'תקציב מתוכנן לסרט'!H81</f>
        <v>0</v>
      </c>
      <c r="F81" s="40">
        <v>0</v>
      </c>
      <c r="G81" s="39">
        <v>0</v>
      </c>
      <c r="H81" s="198">
        <f t="shared" si="7"/>
        <v>0</v>
      </c>
      <c r="I81" s="180">
        <f t="shared" si="8"/>
        <v>0</v>
      </c>
      <c r="J81" s="37"/>
      <c r="K81" s="11"/>
      <c r="L81" s="2"/>
      <c r="Q81" s="2"/>
    </row>
    <row r="82" spans="1:17" x14ac:dyDescent="0.25">
      <c r="A82" s="98"/>
      <c r="B82" s="43" t="s">
        <v>297</v>
      </c>
      <c r="C82" s="42"/>
      <c r="D82" s="42"/>
      <c r="E82" s="41">
        <f>'תקציב מתוכנן לסרט'!H82</f>
        <v>0</v>
      </c>
      <c r="F82" s="40">
        <v>0</v>
      </c>
      <c r="G82" s="39">
        <v>0</v>
      </c>
      <c r="H82" s="198">
        <f t="shared" si="7"/>
        <v>0</v>
      </c>
      <c r="I82" s="180">
        <f t="shared" si="8"/>
        <v>0</v>
      </c>
      <c r="J82" s="37"/>
      <c r="K82" s="11"/>
      <c r="L82" s="2"/>
      <c r="Q82" s="2"/>
    </row>
    <row r="83" spans="1:17" x14ac:dyDescent="0.25">
      <c r="A83" s="98"/>
      <c r="B83" s="43" t="s">
        <v>297</v>
      </c>
      <c r="C83" s="42"/>
      <c r="D83" s="42"/>
      <c r="E83" s="41">
        <f>'תקציב מתוכנן לסרט'!H83</f>
        <v>0</v>
      </c>
      <c r="F83" s="40">
        <v>0</v>
      </c>
      <c r="G83" s="39">
        <v>0</v>
      </c>
      <c r="H83" s="198">
        <f t="shared" si="7"/>
        <v>0</v>
      </c>
      <c r="I83" s="180">
        <f t="shared" si="8"/>
        <v>0</v>
      </c>
      <c r="J83" s="37"/>
      <c r="K83" s="11"/>
      <c r="L83" s="2"/>
      <c r="Q83" s="2"/>
    </row>
    <row r="84" spans="1:17" ht="15.75" thickBot="1" x14ac:dyDescent="0.3">
      <c r="A84" s="98"/>
      <c r="B84" s="20" t="s">
        <v>297</v>
      </c>
      <c r="C84" s="18"/>
      <c r="D84" s="18"/>
      <c r="E84" s="17">
        <f>'תקציב מתוכנן לסרט'!H84</f>
        <v>0</v>
      </c>
      <c r="F84" s="16">
        <v>0</v>
      </c>
      <c r="G84" s="15">
        <v>0</v>
      </c>
      <c r="H84" s="199">
        <f t="shared" si="7"/>
        <v>0</v>
      </c>
      <c r="I84" s="186">
        <f t="shared" si="8"/>
        <v>0</v>
      </c>
      <c r="J84" s="36"/>
      <c r="K84" s="11"/>
      <c r="L84" s="2"/>
      <c r="Q84" s="2"/>
    </row>
    <row r="85" spans="1:17" ht="16.5" thickBot="1" x14ac:dyDescent="0.3">
      <c r="A85" s="98"/>
      <c r="B85" s="79" t="s">
        <v>189</v>
      </c>
      <c r="C85" s="80"/>
      <c r="D85" s="80"/>
      <c r="E85" s="83">
        <f>SUM(E66:E84)</f>
        <v>0</v>
      </c>
      <c r="F85" s="83">
        <f>SUM(F66:F84)</f>
        <v>0</v>
      </c>
      <c r="G85" s="84">
        <f>SUM(G66:G84)</f>
        <v>0</v>
      </c>
      <c r="H85" s="195">
        <f>SUM(H66:H84)</f>
        <v>0</v>
      </c>
      <c r="I85" s="204">
        <f t="shared" si="8"/>
        <v>0</v>
      </c>
      <c r="J85" s="86"/>
      <c r="K85" s="11"/>
      <c r="L85" s="35"/>
      <c r="Q85" s="35"/>
    </row>
    <row r="86" spans="1:17" x14ac:dyDescent="0.25">
      <c r="A86" s="100"/>
      <c r="B86" s="4"/>
      <c r="C86" s="4"/>
      <c r="D86" s="4"/>
      <c r="E86" s="4"/>
      <c r="F86" s="4"/>
      <c r="G86" s="4"/>
      <c r="H86" s="4"/>
      <c r="I86" s="4"/>
      <c r="J86" s="4"/>
      <c r="L86" s="2"/>
      <c r="Q86" s="2"/>
    </row>
    <row r="87" spans="1:17" ht="16.5" thickBot="1" x14ac:dyDescent="0.3">
      <c r="A87" s="101"/>
      <c r="B87" s="27" t="s">
        <v>188</v>
      </c>
      <c r="C87" s="10"/>
      <c r="D87" s="10"/>
      <c r="E87" s="10"/>
      <c r="F87" s="10"/>
      <c r="G87" s="10"/>
      <c r="H87" s="10"/>
      <c r="I87" s="10"/>
      <c r="J87" s="27"/>
      <c r="L87" s="2"/>
      <c r="Q87" s="2"/>
    </row>
    <row r="88" spans="1:17" x14ac:dyDescent="0.25">
      <c r="A88" s="98"/>
      <c r="B88" s="26" t="s">
        <v>187</v>
      </c>
      <c r="C88" s="25"/>
      <c r="D88" s="25"/>
      <c r="E88" s="24">
        <f>'תקציב מתוכנן לסרט'!H88</f>
        <v>0</v>
      </c>
      <c r="F88" s="23">
        <v>0</v>
      </c>
      <c r="G88" s="22">
        <v>0</v>
      </c>
      <c r="H88" s="197">
        <f t="shared" ref="H88:H105" si="9">F88+G88</f>
        <v>0</v>
      </c>
      <c r="I88" s="179">
        <f t="shared" ref="I88:I106" si="10">IF(E88&gt;0,H88/E88,0)</f>
        <v>0</v>
      </c>
      <c r="J88" s="44"/>
      <c r="K88" s="11"/>
      <c r="L88" s="2"/>
      <c r="Q88" s="2"/>
    </row>
    <row r="89" spans="1:17" x14ac:dyDescent="0.25">
      <c r="A89" s="98"/>
      <c r="B89" s="43" t="s">
        <v>186</v>
      </c>
      <c r="C89" s="42"/>
      <c r="D89" s="42"/>
      <c r="E89" s="41">
        <f>'תקציב מתוכנן לסרט'!H89</f>
        <v>0</v>
      </c>
      <c r="F89" s="40">
        <v>0</v>
      </c>
      <c r="G89" s="39">
        <v>0</v>
      </c>
      <c r="H89" s="198">
        <f t="shared" si="9"/>
        <v>0</v>
      </c>
      <c r="I89" s="180">
        <f t="shared" si="10"/>
        <v>0</v>
      </c>
      <c r="J89" s="37"/>
      <c r="K89" s="11"/>
      <c r="L89" s="2"/>
      <c r="Q89" s="2"/>
    </row>
    <row r="90" spans="1:17" x14ac:dyDescent="0.25">
      <c r="A90" s="98"/>
      <c r="B90" s="43" t="s">
        <v>185</v>
      </c>
      <c r="C90" s="42"/>
      <c r="D90" s="42"/>
      <c r="E90" s="41">
        <f>'תקציב מתוכנן לסרט'!H90</f>
        <v>0</v>
      </c>
      <c r="F90" s="40">
        <v>0</v>
      </c>
      <c r="G90" s="39">
        <v>0</v>
      </c>
      <c r="H90" s="198">
        <f t="shared" si="9"/>
        <v>0</v>
      </c>
      <c r="I90" s="180">
        <f t="shared" si="10"/>
        <v>0</v>
      </c>
      <c r="J90" s="37"/>
      <c r="K90" s="11"/>
      <c r="L90" s="2"/>
      <c r="Q90" s="2"/>
    </row>
    <row r="91" spans="1:17" x14ac:dyDescent="0.25">
      <c r="A91" s="98"/>
      <c r="B91" s="43" t="s">
        <v>184</v>
      </c>
      <c r="C91" s="42"/>
      <c r="D91" s="42"/>
      <c r="E91" s="41">
        <f>'תקציב מתוכנן לסרט'!H91</f>
        <v>0</v>
      </c>
      <c r="F91" s="40">
        <v>0</v>
      </c>
      <c r="G91" s="39">
        <v>0</v>
      </c>
      <c r="H91" s="198">
        <f t="shared" si="9"/>
        <v>0</v>
      </c>
      <c r="I91" s="180">
        <f t="shared" si="10"/>
        <v>0</v>
      </c>
      <c r="J91" s="37"/>
      <c r="K91" s="11"/>
      <c r="L91" s="2"/>
      <c r="Q91" s="2"/>
    </row>
    <row r="92" spans="1:17" x14ac:dyDescent="0.25">
      <c r="A92" s="98"/>
      <c r="B92" s="43" t="s">
        <v>183</v>
      </c>
      <c r="C92" s="42"/>
      <c r="D92" s="42"/>
      <c r="E92" s="41">
        <f>'תקציב מתוכנן לסרט'!H92</f>
        <v>0</v>
      </c>
      <c r="F92" s="40">
        <v>0</v>
      </c>
      <c r="G92" s="39">
        <v>0</v>
      </c>
      <c r="H92" s="198">
        <f t="shared" si="9"/>
        <v>0</v>
      </c>
      <c r="I92" s="180">
        <f t="shared" si="10"/>
        <v>0</v>
      </c>
      <c r="J92" s="37"/>
      <c r="K92" s="11"/>
      <c r="L92" s="2"/>
      <c r="Q92" s="2"/>
    </row>
    <row r="93" spans="1:17" x14ac:dyDescent="0.25">
      <c r="A93" s="98"/>
      <c r="B93" s="43" t="s">
        <v>182</v>
      </c>
      <c r="C93" s="42"/>
      <c r="D93" s="42"/>
      <c r="E93" s="41">
        <f>'תקציב מתוכנן לסרט'!H93</f>
        <v>0</v>
      </c>
      <c r="F93" s="40">
        <v>0</v>
      </c>
      <c r="G93" s="39">
        <v>0</v>
      </c>
      <c r="H93" s="198">
        <f t="shared" si="9"/>
        <v>0</v>
      </c>
      <c r="I93" s="180">
        <f t="shared" si="10"/>
        <v>0</v>
      </c>
      <c r="J93" s="37"/>
      <c r="K93" s="11"/>
      <c r="L93" s="2"/>
      <c r="Q93" s="2"/>
    </row>
    <row r="94" spans="1:17" x14ac:dyDescent="0.25">
      <c r="A94" s="98"/>
      <c r="B94" s="43" t="s">
        <v>181</v>
      </c>
      <c r="C94" s="42"/>
      <c r="D94" s="42"/>
      <c r="E94" s="41">
        <f>'תקציב מתוכנן לסרט'!H94</f>
        <v>0</v>
      </c>
      <c r="F94" s="40">
        <v>0</v>
      </c>
      <c r="G94" s="39">
        <v>0</v>
      </c>
      <c r="H94" s="198">
        <f t="shared" si="9"/>
        <v>0</v>
      </c>
      <c r="I94" s="180">
        <f t="shared" si="10"/>
        <v>0</v>
      </c>
      <c r="J94" s="37"/>
      <c r="K94" s="11"/>
      <c r="L94" s="2"/>
      <c r="Q94" s="2"/>
    </row>
    <row r="95" spans="1:17" x14ac:dyDescent="0.25">
      <c r="A95" s="98"/>
      <c r="B95" s="43" t="s">
        <v>180</v>
      </c>
      <c r="C95" s="42"/>
      <c r="D95" s="42"/>
      <c r="E95" s="41">
        <f>'תקציב מתוכנן לסרט'!H95</f>
        <v>0</v>
      </c>
      <c r="F95" s="40">
        <v>0</v>
      </c>
      <c r="G95" s="39">
        <v>0</v>
      </c>
      <c r="H95" s="198">
        <f t="shared" si="9"/>
        <v>0</v>
      </c>
      <c r="I95" s="180">
        <f t="shared" si="10"/>
        <v>0</v>
      </c>
      <c r="J95" s="37"/>
      <c r="K95" s="11"/>
      <c r="L95" s="2"/>
      <c r="Q95" s="2"/>
    </row>
    <row r="96" spans="1:17" x14ac:dyDescent="0.25">
      <c r="A96" s="98"/>
      <c r="B96" s="43" t="s">
        <v>179</v>
      </c>
      <c r="C96" s="42"/>
      <c r="D96" s="42"/>
      <c r="E96" s="41">
        <f>'תקציב מתוכנן לסרט'!H96</f>
        <v>0</v>
      </c>
      <c r="F96" s="40">
        <v>0</v>
      </c>
      <c r="G96" s="39">
        <v>0</v>
      </c>
      <c r="H96" s="198">
        <f t="shared" si="9"/>
        <v>0</v>
      </c>
      <c r="I96" s="180">
        <f t="shared" si="10"/>
        <v>0</v>
      </c>
      <c r="J96" s="37"/>
      <c r="K96" s="11"/>
      <c r="L96" s="2"/>
      <c r="Q96" s="2"/>
    </row>
    <row r="97" spans="1:17" x14ac:dyDescent="0.25">
      <c r="A97" s="98"/>
      <c r="B97" s="43" t="s">
        <v>178</v>
      </c>
      <c r="C97" s="42"/>
      <c r="D97" s="42"/>
      <c r="E97" s="41">
        <f>'תקציב מתוכנן לסרט'!H97</f>
        <v>0</v>
      </c>
      <c r="F97" s="40">
        <v>0</v>
      </c>
      <c r="G97" s="39">
        <v>0</v>
      </c>
      <c r="H97" s="198">
        <f t="shared" si="9"/>
        <v>0</v>
      </c>
      <c r="I97" s="180">
        <f t="shared" si="10"/>
        <v>0</v>
      </c>
      <c r="J97" s="37"/>
      <c r="K97" s="11"/>
      <c r="L97" s="2"/>
      <c r="Q97" s="2"/>
    </row>
    <row r="98" spans="1:17" x14ac:dyDescent="0.25">
      <c r="A98" s="98"/>
      <c r="B98" s="43" t="s">
        <v>177</v>
      </c>
      <c r="C98" s="42"/>
      <c r="D98" s="42"/>
      <c r="E98" s="41">
        <f>'תקציב מתוכנן לסרט'!H98</f>
        <v>0</v>
      </c>
      <c r="F98" s="40">
        <v>0</v>
      </c>
      <c r="G98" s="39">
        <v>0</v>
      </c>
      <c r="H98" s="198">
        <f t="shared" si="9"/>
        <v>0</v>
      </c>
      <c r="I98" s="180">
        <f t="shared" si="10"/>
        <v>0</v>
      </c>
      <c r="J98" s="37"/>
      <c r="K98" s="11"/>
      <c r="L98" s="2"/>
      <c r="Q98" s="2"/>
    </row>
    <row r="99" spans="1:17" x14ac:dyDescent="0.25">
      <c r="A99" s="98"/>
      <c r="B99" s="43" t="s">
        <v>176</v>
      </c>
      <c r="C99" s="42"/>
      <c r="D99" s="42"/>
      <c r="E99" s="41">
        <f>'תקציב מתוכנן לסרט'!H99</f>
        <v>0</v>
      </c>
      <c r="F99" s="40">
        <v>0</v>
      </c>
      <c r="G99" s="39">
        <v>0</v>
      </c>
      <c r="H99" s="198">
        <f t="shared" si="9"/>
        <v>0</v>
      </c>
      <c r="I99" s="180">
        <f t="shared" si="10"/>
        <v>0</v>
      </c>
      <c r="J99" s="37"/>
      <c r="K99" s="11"/>
      <c r="L99" s="2"/>
      <c r="Q99" s="2"/>
    </row>
    <row r="100" spans="1:17" x14ac:dyDescent="0.25">
      <c r="A100" s="98"/>
      <c r="B100" s="43" t="s">
        <v>175</v>
      </c>
      <c r="C100" s="42"/>
      <c r="D100" s="42"/>
      <c r="E100" s="41">
        <f>'תקציב מתוכנן לסרט'!H100</f>
        <v>0</v>
      </c>
      <c r="F100" s="40">
        <v>0</v>
      </c>
      <c r="G100" s="39">
        <v>0</v>
      </c>
      <c r="H100" s="198">
        <f t="shared" si="9"/>
        <v>0</v>
      </c>
      <c r="I100" s="180">
        <f t="shared" si="10"/>
        <v>0</v>
      </c>
      <c r="J100" s="37"/>
      <c r="K100" s="11"/>
      <c r="L100" s="2"/>
      <c r="Q100" s="2"/>
    </row>
    <row r="101" spans="1:17" x14ac:dyDescent="0.25">
      <c r="A101" s="98"/>
      <c r="B101" s="43" t="s">
        <v>174</v>
      </c>
      <c r="C101" s="42"/>
      <c r="D101" s="42"/>
      <c r="E101" s="41">
        <f>'תקציב מתוכנן לסרט'!H101</f>
        <v>0</v>
      </c>
      <c r="F101" s="40">
        <v>0</v>
      </c>
      <c r="G101" s="39">
        <v>0</v>
      </c>
      <c r="H101" s="198">
        <f t="shared" si="9"/>
        <v>0</v>
      </c>
      <c r="I101" s="180">
        <f t="shared" si="10"/>
        <v>0</v>
      </c>
      <c r="J101" s="37"/>
      <c r="K101" s="11"/>
      <c r="L101" s="2"/>
      <c r="Q101" s="2"/>
    </row>
    <row r="102" spans="1:17" x14ac:dyDescent="0.25">
      <c r="A102" s="98"/>
      <c r="B102" s="20" t="s">
        <v>173</v>
      </c>
      <c r="C102" s="18"/>
      <c r="D102" s="18"/>
      <c r="E102" s="17">
        <f>'תקציב מתוכנן לסרט'!H102</f>
        <v>0</v>
      </c>
      <c r="F102" s="16">
        <v>0</v>
      </c>
      <c r="G102" s="15">
        <v>0</v>
      </c>
      <c r="H102" s="198">
        <f t="shared" si="9"/>
        <v>0</v>
      </c>
      <c r="I102" s="180">
        <f t="shared" si="10"/>
        <v>0</v>
      </c>
      <c r="J102" s="36"/>
      <c r="K102" s="11"/>
      <c r="L102" s="2"/>
      <c r="Q102" s="2"/>
    </row>
    <row r="103" spans="1:17" x14ac:dyDescent="0.25">
      <c r="A103" s="98"/>
      <c r="B103" s="20" t="s">
        <v>172</v>
      </c>
      <c r="C103" s="18"/>
      <c r="D103" s="18"/>
      <c r="E103" s="17">
        <f>'תקציב מתוכנן לסרט'!H103</f>
        <v>0</v>
      </c>
      <c r="F103" s="16">
        <v>0</v>
      </c>
      <c r="G103" s="15">
        <v>0</v>
      </c>
      <c r="H103" s="198">
        <f t="shared" si="9"/>
        <v>0</v>
      </c>
      <c r="I103" s="180">
        <f t="shared" si="10"/>
        <v>0</v>
      </c>
      <c r="J103" s="36"/>
      <c r="K103" s="11"/>
      <c r="L103" s="2"/>
      <c r="Q103" s="2"/>
    </row>
    <row r="104" spans="1:17" x14ac:dyDescent="0.25">
      <c r="A104" s="98"/>
      <c r="B104" s="20" t="s">
        <v>172</v>
      </c>
      <c r="C104" s="18"/>
      <c r="D104" s="18"/>
      <c r="E104" s="17">
        <f>'תקציב מתוכנן לסרט'!H104</f>
        <v>0</v>
      </c>
      <c r="F104" s="16">
        <v>0</v>
      </c>
      <c r="G104" s="15">
        <v>0</v>
      </c>
      <c r="H104" s="198">
        <f t="shared" si="9"/>
        <v>0</v>
      </c>
      <c r="I104" s="180">
        <f t="shared" si="10"/>
        <v>0</v>
      </c>
      <c r="J104" s="36"/>
      <c r="K104" s="11"/>
      <c r="L104" s="2"/>
      <c r="Q104" s="2"/>
    </row>
    <row r="105" spans="1:17" ht="15.75" thickBot="1" x14ac:dyDescent="0.3">
      <c r="A105" s="98"/>
      <c r="B105" s="20" t="s">
        <v>172</v>
      </c>
      <c r="C105" s="18"/>
      <c r="D105" s="18"/>
      <c r="E105" s="17">
        <f>'תקציב מתוכנן לסרט'!H105</f>
        <v>0</v>
      </c>
      <c r="F105" s="16">
        <v>0</v>
      </c>
      <c r="G105" s="15">
        <v>0</v>
      </c>
      <c r="H105" s="199">
        <f t="shared" si="9"/>
        <v>0</v>
      </c>
      <c r="I105" s="186">
        <f t="shared" si="10"/>
        <v>0</v>
      </c>
      <c r="J105" s="36"/>
      <c r="K105" s="11"/>
      <c r="L105" s="2"/>
      <c r="Q105" s="2"/>
    </row>
    <row r="106" spans="1:17" ht="16.5" thickBot="1" x14ac:dyDescent="0.3">
      <c r="A106" s="98"/>
      <c r="B106" s="79" t="s">
        <v>171</v>
      </c>
      <c r="C106" s="80"/>
      <c r="D106" s="80"/>
      <c r="E106" s="83">
        <f>SUM(E88:E105)</f>
        <v>0</v>
      </c>
      <c r="F106" s="83">
        <f>SUM(F88:F105)</f>
        <v>0</v>
      </c>
      <c r="G106" s="84">
        <f>SUM(G88:G105)</f>
        <v>0</v>
      </c>
      <c r="H106" s="195">
        <f>SUM(H88:H105)</f>
        <v>0</v>
      </c>
      <c r="I106" s="204">
        <f t="shared" si="10"/>
        <v>0</v>
      </c>
      <c r="J106" s="86"/>
      <c r="K106" s="11"/>
      <c r="L106" s="35"/>
      <c r="Q106" s="35"/>
    </row>
    <row r="107" spans="1:17" x14ac:dyDescent="0.25">
      <c r="A107" s="100"/>
      <c r="B107" s="2"/>
      <c r="C107" s="2"/>
      <c r="D107" s="2"/>
      <c r="E107" s="2"/>
      <c r="F107" s="2"/>
      <c r="G107" s="2"/>
      <c r="H107" s="2"/>
      <c r="I107" s="2"/>
      <c r="J107" s="2"/>
      <c r="L107" s="2"/>
      <c r="Q107" s="2"/>
    </row>
    <row r="108" spans="1:17" ht="16.5" thickBot="1" x14ac:dyDescent="0.3">
      <c r="A108" s="101"/>
      <c r="B108" s="27" t="s">
        <v>170</v>
      </c>
      <c r="C108" s="10"/>
      <c r="D108" s="10"/>
      <c r="E108" s="10"/>
      <c r="F108" s="10"/>
      <c r="G108" s="10"/>
      <c r="H108" s="10"/>
      <c r="I108" s="10"/>
      <c r="J108" s="27"/>
      <c r="L108" s="2"/>
      <c r="Q108" s="2"/>
    </row>
    <row r="109" spans="1:17" x14ac:dyDescent="0.25">
      <c r="A109" s="98"/>
      <c r="B109" s="26" t="s">
        <v>169</v>
      </c>
      <c r="C109" s="25"/>
      <c r="D109" s="25"/>
      <c r="E109" s="24">
        <f>'תקציב מתוכנן לסרט'!H109</f>
        <v>0</v>
      </c>
      <c r="F109" s="23">
        <v>0</v>
      </c>
      <c r="G109" s="22">
        <v>0</v>
      </c>
      <c r="H109" s="197">
        <f t="shared" ref="H109:H122" si="11">F109+G109</f>
        <v>0</v>
      </c>
      <c r="I109" s="179">
        <f t="shared" ref="I109:I123" si="12">IF(E109&gt;0,H109/E109,0)</f>
        <v>0</v>
      </c>
      <c r="J109" s="44"/>
      <c r="K109" s="11"/>
      <c r="L109" s="2"/>
      <c r="Q109" s="2"/>
    </row>
    <row r="110" spans="1:17" x14ac:dyDescent="0.25">
      <c r="A110" s="98"/>
      <c r="B110" s="43" t="s">
        <v>168</v>
      </c>
      <c r="C110" s="42"/>
      <c r="D110" s="42"/>
      <c r="E110" s="41">
        <f>'תקציב מתוכנן לסרט'!H110</f>
        <v>0</v>
      </c>
      <c r="F110" s="40">
        <v>0</v>
      </c>
      <c r="G110" s="39">
        <v>0</v>
      </c>
      <c r="H110" s="198">
        <f t="shared" si="11"/>
        <v>0</v>
      </c>
      <c r="I110" s="180">
        <f t="shared" si="12"/>
        <v>0</v>
      </c>
      <c r="J110" s="37"/>
      <c r="K110" s="11"/>
      <c r="L110" s="2"/>
      <c r="Q110" s="2"/>
    </row>
    <row r="111" spans="1:17" x14ac:dyDescent="0.25">
      <c r="A111" s="98"/>
      <c r="B111" s="43" t="s">
        <v>167</v>
      </c>
      <c r="C111" s="42"/>
      <c r="D111" s="42"/>
      <c r="E111" s="41">
        <f>'תקציב מתוכנן לסרט'!H111</f>
        <v>0</v>
      </c>
      <c r="F111" s="40">
        <v>0</v>
      </c>
      <c r="G111" s="39">
        <v>0</v>
      </c>
      <c r="H111" s="198">
        <f t="shared" si="11"/>
        <v>0</v>
      </c>
      <c r="I111" s="180">
        <f t="shared" si="12"/>
        <v>0</v>
      </c>
      <c r="J111" s="37"/>
      <c r="K111" s="11"/>
      <c r="L111" s="2"/>
      <c r="Q111" s="2"/>
    </row>
    <row r="112" spans="1:17" x14ac:dyDescent="0.25">
      <c r="A112" s="98"/>
      <c r="B112" s="43" t="s">
        <v>166</v>
      </c>
      <c r="C112" s="42"/>
      <c r="D112" s="42"/>
      <c r="E112" s="41">
        <f>'תקציב מתוכנן לסרט'!H112</f>
        <v>0</v>
      </c>
      <c r="F112" s="40">
        <v>0</v>
      </c>
      <c r="G112" s="39">
        <v>0</v>
      </c>
      <c r="H112" s="198">
        <f t="shared" si="11"/>
        <v>0</v>
      </c>
      <c r="I112" s="180">
        <f t="shared" si="12"/>
        <v>0</v>
      </c>
      <c r="J112" s="37"/>
      <c r="K112" s="11"/>
      <c r="L112" s="2"/>
      <c r="Q112" s="2"/>
    </row>
    <row r="113" spans="1:17" x14ac:dyDescent="0.25">
      <c r="A113" s="98"/>
      <c r="B113" s="43" t="s">
        <v>165</v>
      </c>
      <c r="C113" s="42"/>
      <c r="D113" s="42"/>
      <c r="E113" s="41">
        <f>'תקציב מתוכנן לסרט'!H113</f>
        <v>0</v>
      </c>
      <c r="F113" s="40">
        <v>0</v>
      </c>
      <c r="G113" s="39">
        <v>0</v>
      </c>
      <c r="H113" s="198">
        <f t="shared" si="11"/>
        <v>0</v>
      </c>
      <c r="I113" s="180">
        <f t="shared" si="12"/>
        <v>0</v>
      </c>
      <c r="J113" s="37"/>
      <c r="K113" s="11"/>
      <c r="L113" s="2"/>
      <c r="Q113" s="2"/>
    </row>
    <row r="114" spans="1:17" x14ac:dyDescent="0.25">
      <c r="A114" s="98"/>
      <c r="B114" s="43" t="s">
        <v>164</v>
      </c>
      <c r="C114" s="42"/>
      <c r="D114" s="42"/>
      <c r="E114" s="41">
        <f>'תקציב מתוכנן לסרט'!H114</f>
        <v>0</v>
      </c>
      <c r="F114" s="40">
        <v>0</v>
      </c>
      <c r="G114" s="39">
        <v>0</v>
      </c>
      <c r="H114" s="198">
        <f t="shared" si="11"/>
        <v>0</v>
      </c>
      <c r="I114" s="180">
        <f t="shared" si="12"/>
        <v>0</v>
      </c>
      <c r="J114" s="37"/>
      <c r="K114" s="11"/>
      <c r="L114" s="2"/>
      <c r="Q114" s="2"/>
    </row>
    <row r="115" spans="1:17" x14ac:dyDescent="0.25">
      <c r="A115" s="98"/>
      <c r="B115" s="43" t="s">
        <v>163</v>
      </c>
      <c r="C115" s="42"/>
      <c r="D115" s="42"/>
      <c r="E115" s="41">
        <f>'תקציב מתוכנן לסרט'!H115</f>
        <v>0</v>
      </c>
      <c r="F115" s="40">
        <v>0</v>
      </c>
      <c r="G115" s="39">
        <v>0</v>
      </c>
      <c r="H115" s="198">
        <f t="shared" si="11"/>
        <v>0</v>
      </c>
      <c r="I115" s="180">
        <f t="shared" si="12"/>
        <v>0</v>
      </c>
      <c r="J115" s="37"/>
      <c r="K115" s="11"/>
      <c r="L115" s="2"/>
      <c r="Q115" s="2"/>
    </row>
    <row r="116" spans="1:17" x14ac:dyDescent="0.25">
      <c r="A116" s="98"/>
      <c r="B116" s="43" t="s">
        <v>162</v>
      </c>
      <c r="C116" s="42"/>
      <c r="D116" s="42"/>
      <c r="E116" s="41">
        <f>'תקציב מתוכנן לסרט'!H116</f>
        <v>0</v>
      </c>
      <c r="F116" s="40">
        <v>0</v>
      </c>
      <c r="G116" s="39">
        <v>0</v>
      </c>
      <c r="H116" s="198">
        <f t="shared" si="11"/>
        <v>0</v>
      </c>
      <c r="I116" s="180">
        <f t="shared" si="12"/>
        <v>0</v>
      </c>
      <c r="J116" s="37"/>
      <c r="K116" s="11"/>
      <c r="L116" s="2"/>
      <c r="Q116" s="2"/>
    </row>
    <row r="117" spans="1:17" x14ac:dyDescent="0.25">
      <c r="A117" s="98"/>
      <c r="B117" s="43" t="s">
        <v>161</v>
      </c>
      <c r="C117" s="42"/>
      <c r="D117" s="42"/>
      <c r="E117" s="41">
        <f>'תקציב מתוכנן לסרט'!H117</f>
        <v>0</v>
      </c>
      <c r="F117" s="40">
        <v>0</v>
      </c>
      <c r="G117" s="39">
        <v>0</v>
      </c>
      <c r="H117" s="198">
        <f t="shared" si="11"/>
        <v>0</v>
      </c>
      <c r="I117" s="180">
        <f t="shared" si="12"/>
        <v>0</v>
      </c>
      <c r="J117" s="37"/>
      <c r="K117" s="11"/>
      <c r="L117" s="2"/>
      <c r="Q117" s="2"/>
    </row>
    <row r="118" spans="1:17" x14ac:dyDescent="0.25">
      <c r="A118" s="98"/>
      <c r="B118" s="43" t="s">
        <v>160</v>
      </c>
      <c r="C118" s="42"/>
      <c r="D118" s="42"/>
      <c r="E118" s="41">
        <f>'תקציב מתוכנן לסרט'!H118</f>
        <v>0</v>
      </c>
      <c r="F118" s="40">
        <v>0</v>
      </c>
      <c r="G118" s="39">
        <v>0</v>
      </c>
      <c r="H118" s="198">
        <f t="shared" si="11"/>
        <v>0</v>
      </c>
      <c r="I118" s="180">
        <f t="shared" si="12"/>
        <v>0</v>
      </c>
      <c r="J118" s="37"/>
      <c r="K118" s="11"/>
      <c r="L118" s="2"/>
      <c r="Q118" s="2"/>
    </row>
    <row r="119" spans="1:17" x14ac:dyDescent="0.25">
      <c r="A119" s="98"/>
      <c r="B119" s="20" t="s">
        <v>159</v>
      </c>
      <c r="C119" s="18"/>
      <c r="D119" s="18"/>
      <c r="E119" s="17">
        <f>'תקציב מתוכנן לסרט'!H119</f>
        <v>0</v>
      </c>
      <c r="F119" s="16">
        <v>0</v>
      </c>
      <c r="G119" s="15">
        <v>0</v>
      </c>
      <c r="H119" s="198">
        <f t="shared" si="11"/>
        <v>0</v>
      </c>
      <c r="I119" s="180">
        <f t="shared" si="12"/>
        <v>0</v>
      </c>
      <c r="J119" s="36"/>
      <c r="K119" s="11"/>
      <c r="L119" s="2"/>
      <c r="Q119" s="2"/>
    </row>
    <row r="120" spans="1:17" x14ac:dyDescent="0.25">
      <c r="A120" s="98"/>
      <c r="B120" s="20" t="s">
        <v>158</v>
      </c>
      <c r="C120" s="18"/>
      <c r="D120" s="18"/>
      <c r="E120" s="17">
        <f>'תקציב מתוכנן לסרט'!H120</f>
        <v>0</v>
      </c>
      <c r="F120" s="16">
        <v>0</v>
      </c>
      <c r="G120" s="15">
        <v>0</v>
      </c>
      <c r="H120" s="198">
        <f t="shared" si="11"/>
        <v>0</v>
      </c>
      <c r="I120" s="180">
        <f t="shared" si="12"/>
        <v>0</v>
      </c>
      <c r="J120" s="36"/>
      <c r="K120" s="11"/>
      <c r="L120" s="2"/>
      <c r="Q120" s="2"/>
    </row>
    <row r="121" spans="1:17" x14ac:dyDescent="0.25">
      <c r="A121" s="98"/>
      <c r="B121" s="20" t="s">
        <v>158</v>
      </c>
      <c r="C121" s="18"/>
      <c r="D121" s="18"/>
      <c r="E121" s="17">
        <f>'תקציב מתוכנן לסרט'!H121</f>
        <v>0</v>
      </c>
      <c r="F121" s="16">
        <v>0</v>
      </c>
      <c r="G121" s="15">
        <v>0</v>
      </c>
      <c r="H121" s="198">
        <f t="shared" si="11"/>
        <v>0</v>
      </c>
      <c r="I121" s="180">
        <f t="shared" si="12"/>
        <v>0</v>
      </c>
      <c r="J121" s="36"/>
      <c r="K121" s="11"/>
      <c r="L121" s="2"/>
      <c r="Q121" s="2"/>
    </row>
    <row r="122" spans="1:17" ht="15.75" thickBot="1" x14ac:dyDescent="0.3">
      <c r="A122" s="98"/>
      <c r="B122" s="20" t="s">
        <v>158</v>
      </c>
      <c r="C122" s="18"/>
      <c r="D122" s="18"/>
      <c r="E122" s="17">
        <f>'תקציב מתוכנן לסרט'!H122</f>
        <v>0</v>
      </c>
      <c r="F122" s="16">
        <v>0</v>
      </c>
      <c r="G122" s="15">
        <v>0</v>
      </c>
      <c r="H122" s="199">
        <f t="shared" si="11"/>
        <v>0</v>
      </c>
      <c r="I122" s="186">
        <f t="shared" si="12"/>
        <v>0</v>
      </c>
      <c r="J122" s="36"/>
      <c r="K122" s="11"/>
      <c r="L122" s="2"/>
      <c r="Q122" s="2"/>
    </row>
    <row r="123" spans="1:17" ht="16.5" thickBot="1" x14ac:dyDescent="0.3">
      <c r="A123" s="98"/>
      <c r="B123" s="79" t="s">
        <v>157</v>
      </c>
      <c r="C123" s="80"/>
      <c r="D123" s="80"/>
      <c r="E123" s="83">
        <f>SUM(E109:E122)</f>
        <v>0</v>
      </c>
      <c r="F123" s="83">
        <f>SUM(F109:F122)</f>
        <v>0</v>
      </c>
      <c r="G123" s="84">
        <f>SUM(G109:G122)</f>
        <v>0</v>
      </c>
      <c r="H123" s="210">
        <f>SUM(H109:H122)</f>
        <v>0</v>
      </c>
      <c r="I123" s="211">
        <f t="shared" si="12"/>
        <v>0</v>
      </c>
      <c r="J123" s="86"/>
      <c r="K123" s="11"/>
      <c r="L123" s="35"/>
      <c r="Q123" s="35"/>
    </row>
    <row r="124" spans="1:17" x14ac:dyDescent="0.25">
      <c r="A124" s="100"/>
      <c r="B124" s="4"/>
      <c r="C124" s="4"/>
      <c r="D124" s="4"/>
      <c r="E124" s="4"/>
      <c r="F124" s="4"/>
      <c r="G124" s="4"/>
      <c r="H124" s="4"/>
      <c r="I124" s="4"/>
      <c r="J124" s="4"/>
      <c r="L124" s="2"/>
      <c r="Q124" s="2"/>
    </row>
    <row r="125" spans="1:17" ht="16.5" thickBot="1" x14ac:dyDescent="0.3">
      <c r="A125" s="101"/>
      <c r="B125" s="27" t="s">
        <v>156</v>
      </c>
      <c r="C125" s="10"/>
      <c r="D125" s="10"/>
      <c r="E125" s="10"/>
      <c r="F125" s="10"/>
      <c r="G125" s="10"/>
      <c r="H125" s="10"/>
      <c r="I125" s="10"/>
      <c r="J125" s="27"/>
      <c r="L125" s="2"/>
      <c r="Q125" s="2"/>
    </row>
    <row r="126" spans="1:17" x14ac:dyDescent="0.25">
      <c r="A126" s="98"/>
      <c r="B126" s="26" t="s">
        <v>155</v>
      </c>
      <c r="C126" s="25"/>
      <c r="D126" s="25"/>
      <c r="E126" s="24">
        <f>'תקציב מתוכנן לסרט'!H126</f>
        <v>0</v>
      </c>
      <c r="F126" s="23">
        <v>0</v>
      </c>
      <c r="G126" s="22">
        <v>0</v>
      </c>
      <c r="H126" s="197">
        <f>F126+G126</f>
        <v>0</v>
      </c>
      <c r="I126" s="179">
        <f>IF(E126&gt;0,H126/E126,0)</f>
        <v>0</v>
      </c>
      <c r="J126" s="44"/>
      <c r="K126" s="11"/>
      <c r="L126" s="2"/>
      <c r="Q126" s="2"/>
    </row>
    <row r="127" spans="1:17" x14ac:dyDescent="0.25">
      <c r="A127" s="98"/>
      <c r="B127" s="43" t="s">
        <v>154</v>
      </c>
      <c r="C127" s="42"/>
      <c r="D127" s="42"/>
      <c r="E127" s="41">
        <f>'תקציב מתוכנן לסרט'!H127</f>
        <v>0</v>
      </c>
      <c r="F127" s="40">
        <v>0</v>
      </c>
      <c r="G127" s="39">
        <v>0</v>
      </c>
      <c r="H127" s="198">
        <f>F127+G127</f>
        <v>0</v>
      </c>
      <c r="I127" s="180">
        <f>IF(E127&gt;0,H127/E127,0)</f>
        <v>0</v>
      </c>
      <c r="J127" s="37"/>
      <c r="K127" s="11"/>
      <c r="L127" s="2"/>
      <c r="Q127" s="2"/>
    </row>
    <row r="128" spans="1:17" ht="15.75" thickBot="1" x14ac:dyDescent="0.3">
      <c r="A128" s="98"/>
      <c r="B128" s="20" t="s">
        <v>153</v>
      </c>
      <c r="C128" s="18"/>
      <c r="D128" s="18"/>
      <c r="E128" s="17">
        <f>'תקציב מתוכנן לסרט'!H128</f>
        <v>0</v>
      </c>
      <c r="F128" s="16">
        <v>0</v>
      </c>
      <c r="G128" s="15">
        <v>0</v>
      </c>
      <c r="H128" s="199">
        <f>F128+G128</f>
        <v>0</v>
      </c>
      <c r="I128" s="186">
        <f>IF(E128&gt;0,H128/E128,0)</f>
        <v>0</v>
      </c>
      <c r="J128" s="36"/>
      <c r="K128" s="11"/>
      <c r="L128" s="2"/>
      <c r="Q128" s="2"/>
    </row>
    <row r="129" spans="1:17" ht="16.5" thickBot="1" x14ac:dyDescent="0.3">
      <c r="A129" s="98"/>
      <c r="B129" s="79" t="s">
        <v>152</v>
      </c>
      <c r="C129" s="80"/>
      <c r="D129" s="80"/>
      <c r="E129" s="83">
        <f>SUM(E126:E128)</f>
        <v>0</v>
      </c>
      <c r="F129" s="83">
        <f>SUM(F126:F128)</f>
        <v>0</v>
      </c>
      <c r="G129" s="84">
        <f>SUM(G126:G128)</f>
        <v>0</v>
      </c>
      <c r="H129" s="195">
        <f>SUM(H126:H128)</f>
        <v>0</v>
      </c>
      <c r="I129" s="204">
        <f>IF(E129&gt;0,H129/E129,0)</f>
        <v>0</v>
      </c>
      <c r="J129" s="86"/>
      <c r="K129" s="11"/>
      <c r="L129" s="35"/>
      <c r="Q129" s="35"/>
    </row>
    <row r="130" spans="1:17" x14ac:dyDescent="0.25">
      <c r="A130" s="100"/>
      <c r="B130" s="4"/>
      <c r="C130" s="4"/>
      <c r="D130" s="4"/>
      <c r="E130" s="4"/>
      <c r="F130" s="4"/>
      <c r="G130" s="4"/>
      <c r="H130" s="4"/>
      <c r="I130" s="4"/>
      <c r="J130" s="4"/>
      <c r="L130" s="2"/>
      <c r="Q130" s="2"/>
    </row>
    <row r="131" spans="1:17" ht="16.5" thickBot="1" x14ac:dyDescent="0.3">
      <c r="A131" s="101"/>
      <c r="B131" s="27" t="s">
        <v>151</v>
      </c>
      <c r="C131" s="10"/>
      <c r="D131" s="10"/>
      <c r="E131" s="10"/>
      <c r="F131" s="10"/>
      <c r="G131" s="10"/>
      <c r="H131" s="10"/>
      <c r="I131" s="10"/>
      <c r="J131" s="27"/>
      <c r="L131" s="2"/>
      <c r="Q131" s="2"/>
    </row>
    <row r="132" spans="1:17" x14ac:dyDescent="0.25">
      <c r="A132" s="98"/>
      <c r="B132" s="26" t="s">
        <v>150</v>
      </c>
      <c r="C132" s="25"/>
      <c r="D132" s="25"/>
      <c r="E132" s="54">
        <f>'תקציב מתוכנן לסרט'!H132</f>
        <v>0</v>
      </c>
      <c r="F132" s="53">
        <v>0</v>
      </c>
      <c r="G132" s="22">
        <v>0</v>
      </c>
      <c r="H132" s="197">
        <f t="shared" ref="H132:H148" si="13">F132+G132</f>
        <v>0</v>
      </c>
      <c r="I132" s="179">
        <f t="shared" ref="I132:I149" si="14">IF(E132&gt;0,H132/E132,0)</f>
        <v>0</v>
      </c>
      <c r="J132" s="44"/>
      <c r="K132" s="11"/>
      <c r="L132" s="2"/>
      <c r="Q132" s="2"/>
    </row>
    <row r="133" spans="1:17" x14ac:dyDescent="0.25">
      <c r="A133" s="98"/>
      <c r="B133" s="43" t="s">
        <v>149</v>
      </c>
      <c r="C133" s="42"/>
      <c r="D133" s="42"/>
      <c r="E133" s="52">
        <f>'תקציב מתוכנן לסרט'!H133</f>
        <v>0</v>
      </c>
      <c r="F133" s="51">
        <v>0</v>
      </c>
      <c r="G133" s="39">
        <v>0</v>
      </c>
      <c r="H133" s="198">
        <f t="shared" si="13"/>
        <v>0</v>
      </c>
      <c r="I133" s="180">
        <f t="shared" si="14"/>
        <v>0</v>
      </c>
      <c r="J133" s="37"/>
      <c r="K133" s="11"/>
      <c r="L133" s="2"/>
      <c r="Q133" s="2"/>
    </row>
    <row r="134" spans="1:17" x14ac:dyDescent="0.25">
      <c r="A134" s="98"/>
      <c r="B134" s="43" t="s">
        <v>148</v>
      </c>
      <c r="C134" s="42"/>
      <c r="D134" s="42"/>
      <c r="E134" s="52">
        <f>'תקציב מתוכנן לסרט'!H134</f>
        <v>0</v>
      </c>
      <c r="F134" s="51">
        <v>0</v>
      </c>
      <c r="G134" s="39">
        <v>0</v>
      </c>
      <c r="H134" s="198">
        <f t="shared" si="13"/>
        <v>0</v>
      </c>
      <c r="I134" s="180">
        <f t="shared" si="14"/>
        <v>0</v>
      </c>
      <c r="J134" s="37"/>
      <c r="K134" s="11"/>
      <c r="L134" s="2"/>
      <c r="Q134" s="2"/>
    </row>
    <row r="135" spans="1:17" x14ac:dyDescent="0.25">
      <c r="A135" s="98"/>
      <c r="B135" s="43" t="s">
        <v>147</v>
      </c>
      <c r="C135" s="42"/>
      <c r="D135" s="42"/>
      <c r="E135" s="52">
        <f>'תקציב מתוכנן לסרט'!H135</f>
        <v>0</v>
      </c>
      <c r="F135" s="51">
        <v>0</v>
      </c>
      <c r="G135" s="39">
        <v>0</v>
      </c>
      <c r="H135" s="198">
        <f t="shared" si="13"/>
        <v>0</v>
      </c>
      <c r="I135" s="180">
        <f t="shared" si="14"/>
        <v>0</v>
      </c>
      <c r="J135" s="37"/>
      <c r="K135" s="11"/>
      <c r="L135" s="2"/>
      <c r="Q135" s="2"/>
    </row>
    <row r="136" spans="1:17" x14ac:dyDescent="0.25">
      <c r="A136" s="98"/>
      <c r="B136" s="43" t="s">
        <v>146</v>
      </c>
      <c r="C136" s="42"/>
      <c r="D136" s="42"/>
      <c r="E136" s="52">
        <f>'תקציב מתוכנן לסרט'!H136</f>
        <v>0</v>
      </c>
      <c r="F136" s="51">
        <v>0</v>
      </c>
      <c r="G136" s="39">
        <v>0</v>
      </c>
      <c r="H136" s="198">
        <f t="shared" si="13"/>
        <v>0</v>
      </c>
      <c r="I136" s="180">
        <f t="shared" si="14"/>
        <v>0</v>
      </c>
      <c r="J136" s="37"/>
      <c r="K136" s="11"/>
      <c r="L136" s="2"/>
      <c r="Q136" s="2"/>
    </row>
    <row r="137" spans="1:17" x14ac:dyDescent="0.25">
      <c r="A137" s="98"/>
      <c r="B137" s="43" t="s">
        <v>145</v>
      </c>
      <c r="C137" s="42"/>
      <c r="D137" s="42"/>
      <c r="E137" s="52">
        <f>'תקציב מתוכנן לסרט'!H137</f>
        <v>0</v>
      </c>
      <c r="F137" s="51">
        <v>0</v>
      </c>
      <c r="G137" s="39">
        <v>0</v>
      </c>
      <c r="H137" s="198">
        <f t="shared" si="13"/>
        <v>0</v>
      </c>
      <c r="I137" s="180">
        <f t="shared" si="14"/>
        <v>0</v>
      </c>
      <c r="J137" s="37"/>
      <c r="K137" s="11"/>
      <c r="L137" s="2"/>
      <c r="Q137" s="2"/>
    </row>
    <row r="138" spans="1:17" x14ac:dyDescent="0.25">
      <c r="A138" s="98"/>
      <c r="B138" s="43" t="s">
        <v>144</v>
      </c>
      <c r="C138" s="42"/>
      <c r="D138" s="42"/>
      <c r="E138" s="52">
        <f>'תקציב מתוכנן לסרט'!H138</f>
        <v>0</v>
      </c>
      <c r="F138" s="51">
        <v>0</v>
      </c>
      <c r="G138" s="39">
        <v>0</v>
      </c>
      <c r="H138" s="198">
        <f t="shared" si="13"/>
        <v>0</v>
      </c>
      <c r="I138" s="180">
        <f t="shared" si="14"/>
        <v>0</v>
      </c>
      <c r="J138" s="37"/>
      <c r="K138" s="11"/>
      <c r="L138" s="2"/>
      <c r="Q138" s="2"/>
    </row>
    <row r="139" spans="1:17" x14ac:dyDescent="0.25">
      <c r="A139" s="98"/>
      <c r="B139" s="43" t="s">
        <v>143</v>
      </c>
      <c r="C139" s="42"/>
      <c r="D139" s="42"/>
      <c r="E139" s="52">
        <f>'תקציב מתוכנן לסרט'!H139</f>
        <v>0</v>
      </c>
      <c r="F139" s="51">
        <v>0</v>
      </c>
      <c r="G139" s="39">
        <v>0</v>
      </c>
      <c r="H139" s="198">
        <f t="shared" si="13"/>
        <v>0</v>
      </c>
      <c r="I139" s="180">
        <f t="shared" si="14"/>
        <v>0</v>
      </c>
      <c r="J139" s="37"/>
      <c r="K139" s="11"/>
      <c r="L139" s="2"/>
      <c r="Q139" s="2"/>
    </row>
    <row r="140" spans="1:17" x14ac:dyDescent="0.25">
      <c r="A140" s="98"/>
      <c r="B140" s="43" t="s">
        <v>142</v>
      </c>
      <c r="C140" s="42"/>
      <c r="D140" s="42"/>
      <c r="E140" s="52">
        <f>'תקציב מתוכנן לסרט'!H140</f>
        <v>0</v>
      </c>
      <c r="F140" s="51">
        <v>0</v>
      </c>
      <c r="G140" s="39">
        <v>0</v>
      </c>
      <c r="H140" s="198">
        <f t="shared" si="13"/>
        <v>0</v>
      </c>
      <c r="I140" s="180">
        <f t="shared" si="14"/>
        <v>0</v>
      </c>
      <c r="J140" s="37"/>
      <c r="K140" s="11"/>
      <c r="L140" s="2"/>
      <c r="Q140" s="2"/>
    </row>
    <row r="141" spans="1:17" x14ac:dyDescent="0.25">
      <c r="A141" s="98"/>
      <c r="B141" s="43" t="s">
        <v>141</v>
      </c>
      <c r="C141" s="42"/>
      <c r="D141" s="42"/>
      <c r="E141" s="52">
        <f>'תקציב מתוכנן לסרט'!H141</f>
        <v>0</v>
      </c>
      <c r="F141" s="51">
        <v>0</v>
      </c>
      <c r="G141" s="39">
        <v>0</v>
      </c>
      <c r="H141" s="198">
        <f t="shared" si="13"/>
        <v>0</v>
      </c>
      <c r="I141" s="180">
        <f t="shared" si="14"/>
        <v>0</v>
      </c>
      <c r="J141" s="37"/>
      <c r="K141" s="11"/>
      <c r="L141" s="2"/>
      <c r="Q141" s="2"/>
    </row>
    <row r="142" spans="1:17" x14ac:dyDescent="0.25">
      <c r="A142" s="98"/>
      <c r="B142" s="43" t="s">
        <v>140</v>
      </c>
      <c r="C142" s="42"/>
      <c r="D142" s="42"/>
      <c r="E142" s="52">
        <f>'תקציב מתוכנן לסרט'!H142</f>
        <v>0</v>
      </c>
      <c r="F142" s="51">
        <v>0</v>
      </c>
      <c r="G142" s="39">
        <v>0</v>
      </c>
      <c r="H142" s="198">
        <f t="shared" si="13"/>
        <v>0</v>
      </c>
      <c r="I142" s="180">
        <f t="shared" si="14"/>
        <v>0</v>
      </c>
      <c r="J142" s="37"/>
      <c r="K142" s="11"/>
      <c r="L142" s="2"/>
      <c r="Q142" s="2"/>
    </row>
    <row r="143" spans="1:17" x14ac:dyDescent="0.25">
      <c r="A143" s="98"/>
      <c r="B143" s="43" t="s">
        <v>139</v>
      </c>
      <c r="C143" s="42"/>
      <c r="D143" s="42"/>
      <c r="E143" s="52">
        <f>'תקציב מתוכנן לסרט'!H143</f>
        <v>0</v>
      </c>
      <c r="F143" s="51">
        <v>0</v>
      </c>
      <c r="G143" s="39">
        <v>0</v>
      </c>
      <c r="H143" s="198">
        <f t="shared" si="13"/>
        <v>0</v>
      </c>
      <c r="I143" s="180">
        <f t="shared" si="14"/>
        <v>0</v>
      </c>
      <c r="J143" s="37"/>
      <c r="K143" s="11"/>
      <c r="L143" s="2"/>
      <c r="Q143" s="2"/>
    </row>
    <row r="144" spans="1:17" x14ac:dyDescent="0.25">
      <c r="A144" s="98"/>
      <c r="B144" s="43" t="s">
        <v>138</v>
      </c>
      <c r="C144" s="42"/>
      <c r="D144" s="42"/>
      <c r="E144" s="52">
        <f>'תקציב מתוכנן לסרט'!H144</f>
        <v>0</v>
      </c>
      <c r="F144" s="51">
        <v>0</v>
      </c>
      <c r="G144" s="39">
        <v>0</v>
      </c>
      <c r="H144" s="198">
        <f t="shared" si="13"/>
        <v>0</v>
      </c>
      <c r="I144" s="180">
        <f t="shared" si="14"/>
        <v>0</v>
      </c>
      <c r="J144" s="37"/>
      <c r="K144" s="11"/>
      <c r="L144" s="2"/>
      <c r="Q144" s="2"/>
    </row>
    <row r="145" spans="1:17" x14ac:dyDescent="0.25">
      <c r="A145" s="98"/>
      <c r="B145" s="20" t="s">
        <v>123</v>
      </c>
      <c r="C145" s="18"/>
      <c r="D145" s="18"/>
      <c r="E145" s="50">
        <f>'תקציב מתוכנן לסרט'!H145</f>
        <v>0</v>
      </c>
      <c r="F145" s="49">
        <v>0</v>
      </c>
      <c r="G145" s="15">
        <v>0</v>
      </c>
      <c r="H145" s="198">
        <f t="shared" si="13"/>
        <v>0</v>
      </c>
      <c r="I145" s="180">
        <f t="shared" si="14"/>
        <v>0</v>
      </c>
      <c r="J145" s="36"/>
      <c r="K145" s="11"/>
      <c r="L145" s="2"/>
      <c r="Q145" s="2"/>
    </row>
    <row r="146" spans="1:17" x14ac:dyDescent="0.25">
      <c r="A146" s="98"/>
      <c r="B146" s="20" t="s">
        <v>137</v>
      </c>
      <c r="C146" s="18"/>
      <c r="D146" s="18"/>
      <c r="E146" s="50">
        <f>'תקציב מתוכנן לסרט'!H146</f>
        <v>0</v>
      </c>
      <c r="F146" s="49">
        <v>0</v>
      </c>
      <c r="G146" s="15">
        <v>0</v>
      </c>
      <c r="H146" s="198">
        <f t="shared" si="13"/>
        <v>0</v>
      </c>
      <c r="I146" s="180">
        <f t="shared" si="14"/>
        <v>0</v>
      </c>
      <c r="J146" s="36"/>
      <c r="K146" s="11"/>
      <c r="L146" s="2"/>
      <c r="Q146" s="2"/>
    </row>
    <row r="147" spans="1:17" x14ac:dyDescent="0.25">
      <c r="A147" s="98"/>
      <c r="B147" s="20" t="s">
        <v>137</v>
      </c>
      <c r="C147" s="18"/>
      <c r="D147" s="18"/>
      <c r="E147" s="50">
        <f>'תקציב מתוכנן לסרט'!H147</f>
        <v>0</v>
      </c>
      <c r="F147" s="49">
        <v>0</v>
      </c>
      <c r="G147" s="15">
        <v>0</v>
      </c>
      <c r="H147" s="198">
        <f t="shared" si="13"/>
        <v>0</v>
      </c>
      <c r="I147" s="180">
        <f t="shared" si="14"/>
        <v>0</v>
      </c>
      <c r="J147" s="36"/>
      <c r="K147" s="11"/>
      <c r="L147" s="2"/>
      <c r="Q147" s="2"/>
    </row>
    <row r="148" spans="1:17" ht="15.75" thickBot="1" x14ac:dyDescent="0.3">
      <c r="A148" s="98"/>
      <c r="B148" s="20" t="s">
        <v>137</v>
      </c>
      <c r="C148" s="18"/>
      <c r="D148" s="18"/>
      <c r="E148" s="50">
        <f>'תקציב מתוכנן לסרט'!H148</f>
        <v>0</v>
      </c>
      <c r="F148" s="49">
        <v>0</v>
      </c>
      <c r="G148" s="15">
        <v>0</v>
      </c>
      <c r="H148" s="199">
        <f t="shared" si="13"/>
        <v>0</v>
      </c>
      <c r="I148" s="186">
        <f t="shared" si="14"/>
        <v>0</v>
      </c>
      <c r="J148" s="36"/>
      <c r="K148" s="11"/>
      <c r="L148" s="2"/>
      <c r="Q148" s="2"/>
    </row>
    <row r="149" spans="1:17" ht="16.5" thickBot="1" x14ac:dyDescent="0.3">
      <c r="A149" s="98"/>
      <c r="B149" s="79" t="s">
        <v>136</v>
      </c>
      <c r="C149" s="80"/>
      <c r="D149" s="80"/>
      <c r="E149" s="83">
        <f>SUM(E132:E148)</f>
        <v>0</v>
      </c>
      <c r="F149" s="83">
        <f>SUM(F132:F148)</f>
        <v>0</v>
      </c>
      <c r="G149" s="84">
        <f>SUM(G132:G148)</f>
        <v>0</v>
      </c>
      <c r="H149" s="210">
        <f>SUM(H132:H148)</f>
        <v>0</v>
      </c>
      <c r="I149" s="211">
        <f t="shared" si="14"/>
        <v>0</v>
      </c>
      <c r="J149" s="86"/>
      <c r="K149" s="11"/>
      <c r="L149" s="35"/>
      <c r="Q149" s="35"/>
    </row>
    <row r="150" spans="1:17" x14ac:dyDescent="0.25">
      <c r="A150" s="100"/>
      <c r="B150" s="4"/>
      <c r="C150" s="4"/>
      <c r="D150" s="4"/>
      <c r="E150" s="4"/>
      <c r="F150" s="4"/>
      <c r="G150" s="4"/>
      <c r="H150" s="4"/>
      <c r="I150" s="4"/>
      <c r="J150" s="4"/>
      <c r="L150" s="2"/>
      <c r="Q150" s="2"/>
    </row>
    <row r="151" spans="1:17" ht="16.5" thickBot="1" x14ac:dyDescent="0.3">
      <c r="A151" s="101"/>
      <c r="B151" s="27" t="s">
        <v>135</v>
      </c>
      <c r="C151" s="10"/>
      <c r="D151" s="10"/>
      <c r="E151" s="10"/>
      <c r="F151" s="10"/>
      <c r="G151" s="10"/>
      <c r="H151" s="10"/>
      <c r="I151" s="10"/>
      <c r="J151" s="27"/>
      <c r="L151" s="2"/>
      <c r="Q151" s="2"/>
    </row>
    <row r="152" spans="1:17" x14ac:dyDescent="0.25">
      <c r="A152" s="98"/>
      <c r="B152" s="26" t="s">
        <v>134</v>
      </c>
      <c r="C152" s="25"/>
      <c r="D152" s="25"/>
      <c r="E152" s="24">
        <f>'תקציב מתוכנן לסרט'!H152</f>
        <v>0</v>
      </c>
      <c r="F152" s="23">
        <v>0</v>
      </c>
      <c r="G152" s="22">
        <v>0</v>
      </c>
      <c r="H152" s="197">
        <f t="shared" ref="H152:H166" si="15">F152+G152</f>
        <v>0</v>
      </c>
      <c r="I152" s="179">
        <f t="shared" ref="I152:I167" si="16">IF(E152&gt;0,H152/E152,0)</f>
        <v>0</v>
      </c>
      <c r="J152" s="44"/>
      <c r="K152" s="11"/>
      <c r="L152" s="2"/>
      <c r="Q152" s="2"/>
    </row>
    <row r="153" spans="1:17" x14ac:dyDescent="0.25">
      <c r="A153" s="98"/>
      <c r="B153" s="43" t="s">
        <v>133</v>
      </c>
      <c r="C153" s="42"/>
      <c r="D153" s="42"/>
      <c r="E153" s="41">
        <f>'תקציב מתוכנן לסרט'!H153</f>
        <v>0</v>
      </c>
      <c r="F153" s="40">
        <v>0</v>
      </c>
      <c r="G153" s="39">
        <v>0</v>
      </c>
      <c r="H153" s="198">
        <f t="shared" si="15"/>
        <v>0</v>
      </c>
      <c r="I153" s="180">
        <f t="shared" si="16"/>
        <v>0</v>
      </c>
      <c r="J153" s="37"/>
      <c r="K153" s="11"/>
      <c r="L153" s="2"/>
      <c r="Q153" s="2"/>
    </row>
    <row r="154" spans="1:17" x14ac:dyDescent="0.25">
      <c r="A154" s="98"/>
      <c r="B154" s="43" t="s">
        <v>132</v>
      </c>
      <c r="C154" s="42"/>
      <c r="D154" s="42"/>
      <c r="E154" s="41">
        <f>'תקציב מתוכנן לסרט'!H154</f>
        <v>0</v>
      </c>
      <c r="F154" s="40">
        <v>0</v>
      </c>
      <c r="G154" s="39">
        <v>0</v>
      </c>
      <c r="H154" s="198">
        <f t="shared" si="15"/>
        <v>0</v>
      </c>
      <c r="I154" s="180">
        <f t="shared" si="16"/>
        <v>0</v>
      </c>
      <c r="J154" s="37"/>
      <c r="K154" s="11"/>
      <c r="L154" s="2"/>
      <c r="Q154" s="2"/>
    </row>
    <row r="155" spans="1:17" x14ac:dyDescent="0.25">
      <c r="A155" s="98"/>
      <c r="B155" s="43" t="s">
        <v>131</v>
      </c>
      <c r="C155" s="42"/>
      <c r="D155" s="42"/>
      <c r="E155" s="41">
        <f>'תקציב מתוכנן לסרט'!H155</f>
        <v>0</v>
      </c>
      <c r="F155" s="40">
        <v>0</v>
      </c>
      <c r="G155" s="39">
        <v>0</v>
      </c>
      <c r="H155" s="198">
        <f t="shared" si="15"/>
        <v>0</v>
      </c>
      <c r="I155" s="180">
        <f t="shared" si="16"/>
        <v>0</v>
      </c>
      <c r="J155" s="37"/>
      <c r="K155" s="11"/>
      <c r="L155" s="2"/>
      <c r="Q155" s="2"/>
    </row>
    <row r="156" spans="1:17" x14ac:dyDescent="0.25">
      <c r="A156" s="98"/>
      <c r="B156" s="43" t="s">
        <v>130</v>
      </c>
      <c r="C156" s="42"/>
      <c r="D156" s="42"/>
      <c r="E156" s="41">
        <f>'תקציב מתוכנן לסרט'!H156</f>
        <v>0</v>
      </c>
      <c r="F156" s="40">
        <v>0</v>
      </c>
      <c r="G156" s="39">
        <v>0</v>
      </c>
      <c r="H156" s="198">
        <f t="shared" si="15"/>
        <v>0</v>
      </c>
      <c r="I156" s="180">
        <f t="shared" si="16"/>
        <v>0</v>
      </c>
      <c r="J156" s="37"/>
      <c r="K156" s="11"/>
      <c r="L156" s="2"/>
      <c r="Q156" s="2"/>
    </row>
    <row r="157" spans="1:17" x14ac:dyDescent="0.25">
      <c r="A157" s="98"/>
      <c r="B157" s="43" t="s">
        <v>129</v>
      </c>
      <c r="C157" s="42"/>
      <c r="D157" s="42"/>
      <c r="E157" s="41">
        <f>'תקציב מתוכנן לסרט'!H157</f>
        <v>0</v>
      </c>
      <c r="F157" s="40">
        <v>0</v>
      </c>
      <c r="G157" s="39">
        <v>0</v>
      </c>
      <c r="H157" s="198">
        <f t="shared" si="15"/>
        <v>0</v>
      </c>
      <c r="I157" s="180">
        <f t="shared" si="16"/>
        <v>0</v>
      </c>
      <c r="J157" s="37"/>
      <c r="K157" s="11"/>
      <c r="L157" s="2"/>
      <c r="Q157" s="2"/>
    </row>
    <row r="158" spans="1:17" x14ac:dyDescent="0.25">
      <c r="A158" s="98"/>
      <c r="B158" s="43" t="s">
        <v>128</v>
      </c>
      <c r="C158" s="42"/>
      <c r="D158" s="42"/>
      <c r="E158" s="41">
        <f>'תקציב מתוכנן לסרט'!H158</f>
        <v>0</v>
      </c>
      <c r="F158" s="40">
        <v>0</v>
      </c>
      <c r="G158" s="39">
        <v>0</v>
      </c>
      <c r="H158" s="198">
        <f t="shared" si="15"/>
        <v>0</v>
      </c>
      <c r="I158" s="180">
        <f t="shared" si="16"/>
        <v>0</v>
      </c>
      <c r="J158" s="37"/>
      <c r="K158" s="11"/>
      <c r="L158" s="2"/>
      <c r="Q158" s="2"/>
    </row>
    <row r="159" spans="1:17" x14ac:dyDescent="0.25">
      <c r="A159" s="98"/>
      <c r="B159" s="43" t="s">
        <v>127</v>
      </c>
      <c r="C159" s="42"/>
      <c r="D159" s="42"/>
      <c r="E159" s="41">
        <f>'תקציב מתוכנן לסרט'!H159</f>
        <v>0</v>
      </c>
      <c r="F159" s="40">
        <v>0</v>
      </c>
      <c r="G159" s="39">
        <v>0</v>
      </c>
      <c r="H159" s="198">
        <f t="shared" si="15"/>
        <v>0</v>
      </c>
      <c r="I159" s="180">
        <f t="shared" si="16"/>
        <v>0</v>
      </c>
      <c r="J159" s="37"/>
      <c r="K159" s="11"/>
      <c r="L159" s="2"/>
      <c r="Q159" s="2"/>
    </row>
    <row r="160" spans="1:17" x14ac:dyDescent="0.25">
      <c r="A160" s="98"/>
      <c r="B160" s="43" t="s">
        <v>126</v>
      </c>
      <c r="C160" s="42"/>
      <c r="D160" s="42"/>
      <c r="E160" s="41">
        <f>'תקציב מתוכנן לסרט'!H160</f>
        <v>0</v>
      </c>
      <c r="F160" s="40">
        <v>0</v>
      </c>
      <c r="G160" s="39">
        <v>0</v>
      </c>
      <c r="H160" s="198">
        <f t="shared" si="15"/>
        <v>0</v>
      </c>
      <c r="I160" s="180">
        <f t="shared" si="16"/>
        <v>0</v>
      </c>
      <c r="J160" s="37"/>
      <c r="K160" s="11"/>
      <c r="L160" s="2"/>
      <c r="Q160" s="2"/>
    </row>
    <row r="161" spans="1:17" x14ac:dyDescent="0.25">
      <c r="A161" s="98"/>
      <c r="B161" s="43" t="s">
        <v>125</v>
      </c>
      <c r="C161" s="42"/>
      <c r="D161" s="42"/>
      <c r="E161" s="41">
        <f>'תקציב מתוכנן לסרט'!H161</f>
        <v>0</v>
      </c>
      <c r="F161" s="40">
        <v>0</v>
      </c>
      <c r="G161" s="39">
        <v>0</v>
      </c>
      <c r="H161" s="198">
        <f t="shared" si="15"/>
        <v>0</v>
      </c>
      <c r="I161" s="180">
        <f t="shared" si="16"/>
        <v>0</v>
      </c>
      <c r="J161" s="37"/>
      <c r="K161" s="11"/>
      <c r="L161" s="2"/>
      <c r="Q161" s="2"/>
    </row>
    <row r="162" spans="1:17" x14ac:dyDescent="0.25">
      <c r="A162" s="98"/>
      <c r="B162" s="43" t="s">
        <v>124</v>
      </c>
      <c r="C162" s="42"/>
      <c r="D162" s="42"/>
      <c r="E162" s="41">
        <f>'תקציב מתוכנן לסרט'!H162</f>
        <v>0</v>
      </c>
      <c r="F162" s="40">
        <v>0</v>
      </c>
      <c r="G162" s="39">
        <v>0</v>
      </c>
      <c r="H162" s="198">
        <f t="shared" si="15"/>
        <v>0</v>
      </c>
      <c r="I162" s="180">
        <f t="shared" si="16"/>
        <v>0</v>
      </c>
      <c r="J162" s="37"/>
      <c r="K162" s="11"/>
      <c r="L162" s="2"/>
      <c r="Q162" s="2"/>
    </row>
    <row r="163" spans="1:17" x14ac:dyDescent="0.25">
      <c r="A163" s="98"/>
      <c r="B163" s="20" t="s">
        <v>123</v>
      </c>
      <c r="C163" s="18"/>
      <c r="D163" s="18"/>
      <c r="E163" s="17">
        <f>'תקציב מתוכנן לסרט'!H163</f>
        <v>0</v>
      </c>
      <c r="F163" s="16">
        <v>0</v>
      </c>
      <c r="G163" s="15">
        <v>0</v>
      </c>
      <c r="H163" s="198">
        <f t="shared" si="15"/>
        <v>0</v>
      </c>
      <c r="I163" s="180">
        <f t="shared" si="16"/>
        <v>0</v>
      </c>
      <c r="J163" s="36"/>
      <c r="K163" s="11"/>
      <c r="L163" s="2"/>
      <c r="Q163" s="2"/>
    </row>
    <row r="164" spans="1:17" x14ac:dyDescent="0.25">
      <c r="A164" s="98"/>
      <c r="B164" s="20" t="s">
        <v>122</v>
      </c>
      <c r="C164" s="18"/>
      <c r="D164" s="18"/>
      <c r="E164" s="17">
        <f>'תקציב מתוכנן לסרט'!H164</f>
        <v>0</v>
      </c>
      <c r="F164" s="16">
        <v>0</v>
      </c>
      <c r="G164" s="15">
        <v>0</v>
      </c>
      <c r="H164" s="198">
        <f t="shared" si="15"/>
        <v>0</v>
      </c>
      <c r="I164" s="180">
        <f t="shared" si="16"/>
        <v>0</v>
      </c>
      <c r="J164" s="36"/>
      <c r="K164" s="11"/>
      <c r="L164" s="2"/>
      <c r="Q164" s="2"/>
    </row>
    <row r="165" spans="1:17" x14ac:dyDescent="0.25">
      <c r="A165" s="98"/>
      <c r="B165" s="20" t="s">
        <v>122</v>
      </c>
      <c r="C165" s="18"/>
      <c r="D165" s="18"/>
      <c r="E165" s="17">
        <f>'תקציב מתוכנן לסרט'!H165</f>
        <v>0</v>
      </c>
      <c r="F165" s="16">
        <v>0</v>
      </c>
      <c r="G165" s="15">
        <v>0</v>
      </c>
      <c r="H165" s="198">
        <f t="shared" si="15"/>
        <v>0</v>
      </c>
      <c r="I165" s="180">
        <f t="shared" si="16"/>
        <v>0</v>
      </c>
      <c r="J165" s="36"/>
      <c r="K165" s="11"/>
      <c r="L165" s="2"/>
      <c r="Q165" s="2"/>
    </row>
    <row r="166" spans="1:17" ht="15.75" thickBot="1" x14ac:dyDescent="0.3">
      <c r="A166" s="98"/>
      <c r="B166" s="182" t="s">
        <v>122</v>
      </c>
      <c r="C166" s="183"/>
      <c r="D166" s="183"/>
      <c r="E166" s="163">
        <f>'תקציב מתוכנן לסרט'!H166</f>
        <v>0</v>
      </c>
      <c r="F166" s="184">
        <v>0</v>
      </c>
      <c r="G166" s="185">
        <v>0</v>
      </c>
      <c r="H166" s="199">
        <f t="shared" si="15"/>
        <v>0</v>
      </c>
      <c r="I166" s="186">
        <f t="shared" si="16"/>
        <v>0</v>
      </c>
      <c r="J166" s="36"/>
      <c r="K166" s="11"/>
      <c r="L166" s="2"/>
      <c r="Q166" s="2"/>
    </row>
    <row r="167" spans="1:17" ht="16.5" thickBot="1" x14ac:dyDescent="0.3">
      <c r="A167" s="98"/>
      <c r="B167" s="79" t="s">
        <v>121</v>
      </c>
      <c r="C167" s="80"/>
      <c r="D167" s="80"/>
      <c r="E167" s="83">
        <f>SUM(E152:E166)</f>
        <v>0</v>
      </c>
      <c r="F167" s="83">
        <f>SUM(F152:F166)</f>
        <v>0</v>
      </c>
      <c r="G167" s="84">
        <f>SUM(G152:G166)</f>
        <v>0</v>
      </c>
      <c r="H167" s="195">
        <f>SUM(H152:H166)</f>
        <v>0</v>
      </c>
      <c r="I167" s="204">
        <f t="shared" si="16"/>
        <v>0</v>
      </c>
      <c r="J167" s="86"/>
      <c r="K167" s="11"/>
      <c r="L167" s="35"/>
      <c r="Q167" s="35"/>
    </row>
    <row r="168" spans="1:17" x14ac:dyDescent="0.25">
      <c r="A168" s="100"/>
      <c r="B168" s="2"/>
      <c r="C168" s="2"/>
      <c r="D168" s="2"/>
      <c r="E168" s="2"/>
      <c r="F168" s="2"/>
      <c r="G168" s="2"/>
      <c r="H168" s="2"/>
      <c r="I168" s="2"/>
      <c r="J168" s="2"/>
      <c r="L168" s="2"/>
      <c r="Q168" s="2"/>
    </row>
    <row r="169" spans="1:17" ht="16.5" thickBot="1" x14ac:dyDescent="0.3">
      <c r="A169" s="101"/>
      <c r="B169" s="27" t="s">
        <v>120</v>
      </c>
      <c r="C169" s="10"/>
      <c r="D169" s="10"/>
      <c r="E169" s="10"/>
      <c r="F169" s="10"/>
      <c r="G169" s="10"/>
      <c r="H169" s="10"/>
      <c r="I169" s="10"/>
      <c r="J169" s="27"/>
      <c r="L169" s="2"/>
      <c r="Q169" s="2"/>
    </row>
    <row r="170" spans="1:17" x14ac:dyDescent="0.25">
      <c r="A170" s="98"/>
      <c r="B170" s="26" t="s">
        <v>119</v>
      </c>
      <c r="C170" s="25"/>
      <c r="D170" s="25"/>
      <c r="E170" s="24">
        <f>'תקציב מתוכנן לסרט'!H170</f>
        <v>0</v>
      </c>
      <c r="F170" s="23">
        <v>0</v>
      </c>
      <c r="G170" s="22">
        <v>0</v>
      </c>
      <c r="H170" s="187">
        <f t="shared" ref="H170:H190" si="17">F170+G170</f>
        <v>0</v>
      </c>
      <c r="I170" s="179">
        <f t="shared" ref="I170:I191" si="18">IF(E170&gt;0,H170/E170,0)</f>
        <v>0</v>
      </c>
      <c r="J170" s="48"/>
      <c r="K170" s="11"/>
      <c r="L170" s="2"/>
      <c r="Q170" s="2"/>
    </row>
    <row r="171" spans="1:17" x14ac:dyDescent="0.25">
      <c r="A171" s="98"/>
      <c r="B171" s="43" t="s">
        <v>118</v>
      </c>
      <c r="C171" s="42"/>
      <c r="D171" s="42"/>
      <c r="E171" s="41">
        <f>'תקציב מתוכנן לסרט'!H171</f>
        <v>0</v>
      </c>
      <c r="F171" s="40">
        <v>0</v>
      </c>
      <c r="G171" s="39">
        <v>0</v>
      </c>
      <c r="H171" s="188">
        <f t="shared" si="17"/>
        <v>0</v>
      </c>
      <c r="I171" s="180">
        <f t="shared" si="18"/>
        <v>0</v>
      </c>
      <c r="J171" s="47"/>
      <c r="K171" s="11"/>
      <c r="L171" s="2"/>
      <c r="Q171" s="2"/>
    </row>
    <row r="172" spans="1:17" x14ac:dyDescent="0.25">
      <c r="A172" s="98"/>
      <c r="B172" s="43" t="s">
        <v>117</v>
      </c>
      <c r="C172" s="42"/>
      <c r="D172" s="42"/>
      <c r="E172" s="41">
        <f>'תקציב מתוכנן לסרט'!H172</f>
        <v>0</v>
      </c>
      <c r="F172" s="40">
        <v>0</v>
      </c>
      <c r="G172" s="39">
        <v>0</v>
      </c>
      <c r="H172" s="188">
        <f t="shared" si="17"/>
        <v>0</v>
      </c>
      <c r="I172" s="180">
        <f t="shared" si="18"/>
        <v>0</v>
      </c>
      <c r="J172" s="47"/>
      <c r="K172" s="11"/>
      <c r="L172" s="2"/>
      <c r="Q172" s="2"/>
    </row>
    <row r="173" spans="1:17" x14ac:dyDescent="0.25">
      <c r="A173" s="98"/>
      <c r="B173" s="43" t="s">
        <v>116</v>
      </c>
      <c r="C173" s="42"/>
      <c r="D173" s="42"/>
      <c r="E173" s="41">
        <f>'תקציב מתוכנן לסרט'!H173</f>
        <v>0</v>
      </c>
      <c r="F173" s="40">
        <v>0</v>
      </c>
      <c r="G173" s="39">
        <v>0</v>
      </c>
      <c r="H173" s="188">
        <f t="shared" si="17"/>
        <v>0</v>
      </c>
      <c r="I173" s="180">
        <f t="shared" si="18"/>
        <v>0</v>
      </c>
      <c r="J173" s="47"/>
      <c r="K173" s="11"/>
      <c r="L173" s="2"/>
      <c r="Q173" s="2"/>
    </row>
    <row r="174" spans="1:17" x14ac:dyDescent="0.25">
      <c r="A174" s="98"/>
      <c r="B174" s="43" t="s">
        <v>115</v>
      </c>
      <c r="C174" s="42"/>
      <c r="D174" s="42"/>
      <c r="E174" s="41">
        <f>'תקציב מתוכנן לסרט'!H174</f>
        <v>0</v>
      </c>
      <c r="F174" s="40">
        <v>0</v>
      </c>
      <c r="G174" s="39">
        <v>0</v>
      </c>
      <c r="H174" s="188">
        <f t="shared" si="17"/>
        <v>0</v>
      </c>
      <c r="I174" s="180">
        <f t="shared" si="18"/>
        <v>0</v>
      </c>
      <c r="J174" s="47"/>
      <c r="K174" s="11"/>
      <c r="L174" s="2"/>
      <c r="Q174" s="2"/>
    </row>
    <row r="175" spans="1:17" x14ac:dyDescent="0.25">
      <c r="A175" s="98"/>
      <c r="B175" s="43" t="s">
        <v>114</v>
      </c>
      <c r="C175" s="42"/>
      <c r="D175" s="42"/>
      <c r="E175" s="41">
        <f>'תקציב מתוכנן לסרט'!H175</f>
        <v>0</v>
      </c>
      <c r="F175" s="40">
        <v>0</v>
      </c>
      <c r="G175" s="39">
        <v>0</v>
      </c>
      <c r="H175" s="188">
        <f t="shared" si="17"/>
        <v>0</v>
      </c>
      <c r="I175" s="180">
        <f t="shared" si="18"/>
        <v>0</v>
      </c>
      <c r="J175" s="47"/>
      <c r="K175" s="11"/>
      <c r="L175" s="2"/>
      <c r="Q175" s="2"/>
    </row>
    <row r="176" spans="1:17" x14ac:dyDescent="0.25">
      <c r="A176" s="98"/>
      <c r="B176" s="43" t="s">
        <v>113</v>
      </c>
      <c r="C176" s="42"/>
      <c r="D176" s="42"/>
      <c r="E176" s="41">
        <f>'תקציב מתוכנן לסרט'!H176</f>
        <v>0</v>
      </c>
      <c r="F176" s="40">
        <v>0</v>
      </c>
      <c r="G176" s="39">
        <v>0</v>
      </c>
      <c r="H176" s="188">
        <f t="shared" si="17"/>
        <v>0</v>
      </c>
      <c r="I176" s="180">
        <f t="shared" si="18"/>
        <v>0</v>
      </c>
      <c r="J176" s="47"/>
      <c r="K176" s="11"/>
      <c r="L176" s="2"/>
      <c r="Q176" s="2"/>
    </row>
    <row r="177" spans="1:17" x14ac:dyDescent="0.25">
      <c r="A177" s="98"/>
      <c r="B177" s="43" t="s">
        <v>112</v>
      </c>
      <c r="C177" s="42"/>
      <c r="D177" s="42"/>
      <c r="E177" s="41">
        <f>'תקציב מתוכנן לסרט'!H177</f>
        <v>0</v>
      </c>
      <c r="F177" s="40">
        <v>0</v>
      </c>
      <c r="G177" s="39">
        <v>0</v>
      </c>
      <c r="H177" s="188">
        <f t="shared" si="17"/>
        <v>0</v>
      </c>
      <c r="I177" s="180">
        <f t="shared" si="18"/>
        <v>0</v>
      </c>
      <c r="J177" s="47"/>
      <c r="K177" s="11"/>
      <c r="L177" s="2"/>
      <c r="Q177" s="2"/>
    </row>
    <row r="178" spans="1:17" x14ac:dyDescent="0.25">
      <c r="A178" s="98"/>
      <c r="B178" s="43" t="s">
        <v>111</v>
      </c>
      <c r="C178" s="42"/>
      <c r="D178" s="42"/>
      <c r="E178" s="41">
        <f>'תקציב מתוכנן לסרט'!H178</f>
        <v>0</v>
      </c>
      <c r="F178" s="40">
        <v>0</v>
      </c>
      <c r="G178" s="39">
        <v>0</v>
      </c>
      <c r="H178" s="188">
        <f t="shared" si="17"/>
        <v>0</v>
      </c>
      <c r="I178" s="180">
        <f t="shared" si="18"/>
        <v>0</v>
      </c>
      <c r="J178" s="47"/>
      <c r="K178" s="11"/>
      <c r="L178" s="2"/>
      <c r="Q178" s="2"/>
    </row>
    <row r="179" spans="1:17" x14ac:dyDescent="0.25">
      <c r="A179" s="98"/>
      <c r="B179" s="43" t="s">
        <v>110</v>
      </c>
      <c r="C179" s="42"/>
      <c r="D179" s="42"/>
      <c r="E179" s="41">
        <f>'תקציב מתוכנן לסרט'!H179</f>
        <v>0</v>
      </c>
      <c r="F179" s="40">
        <v>0</v>
      </c>
      <c r="G179" s="39">
        <v>0</v>
      </c>
      <c r="H179" s="188">
        <f t="shared" si="17"/>
        <v>0</v>
      </c>
      <c r="I179" s="180">
        <f t="shared" si="18"/>
        <v>0</v>
      </c>
      <c r="J179" s="47"/>
      <c r="K179" s="11"/>
      <c r="L179" s="2"/>
      <c r="Q179" s="2"/>
    </row>
    <row r="180" spans="1:17" x14ac:dyDescent="0.25">
      <c r="A180" s="98"/>
      <c r="B180" s="43" t="s">
        <v>109</v>
      </c>
      <c r="C180" s="42"/>
      <c r="D180" s="42"/>
      <c r="E180" s="41">
        <f>'תקציב מתוכנן לסרט'!H180</f>
        <v>0</v>
      </c>
      <c r="F180" s="40">
        <v>0</v>
      </c>
      <c r="G180" s="39">
        <v>0</v>
      </c>
      <c r="H180" s="188">
        <f t="shared" si="17"/>
        <v>0</v>
      </c>
      <c r="I180" s="180">
        <f t="shared" si="18"/>
        <v>0</v>
      </c>
      <c r="J180" s="47"/>
      <c r="K180" s="11"/>
      <c r="L180" s="2"/>
      <c r="Q180" s="2"/>
    </row>
    <row r="181" spans="1:17" x14ac:dyDescent="0.25">
      <c r="A181" s="98"/>
      <c r="B181" s="43" t="s">
        <v>108</v>
      </c>
      <c r="C181" s="42"/>
      <c r="D181" s="42"/>
      <c r="E181" s="41">
        <f>'תקציב מתוכנן לסרט'!H181</f>
        <v>0</v>
      </c>
      <c r="F181" s="40">
        <v>0</v>
      </c>
      <c r="G181" s="39">
        <v>0</v>
      </c>
      <c r="H181" s="188">
        <f t="shared" si="17"/>
        <v>0</v>
      </c>
      <c r="I181" s="180">
        <f t="shared" si="18"/>
        <v>0</v>
      </c>
      <c r="J181" s="47"/>
      <c r="K181" s="11"/>
      <c r="L181" s="2"/>
      <c r="Q181" s="2"/>
    </row>
    <row r="182" spans="1:17" x14ac:dyDescent="0.25">
      <c r="A182" s="98"/>
      <c r="B182" s="43" t="s">
        <v>107</v>
      </c>
      <c r="C182" s="42"/>
      <c r="D182" s="42"/>
      <c r="E182" s="41">
        <f>'תקציב מתוכנן לסרט'!H182</f>
        <v>0</v>
      </c>
      <c r="F182" s="40">
        <v>0</v>
      </c>
      <c r="G182" s="39">
        <v>0</v>
      </c>
      <c r="H182" s="188">
        <f t="shared" si="17"/>
        <v>0</v>
      </c>
      <c r="I182" s="180">
        <f t="shared" si="18"/>
        <v>0</v>
      </c>
      <c r="J182" s="47"/>
      <c r="K182" s="11"/>
      <c r="L182" s="2"/>
      <c r="Q182" s="2"/>
    </row>
    <row r="183" spans="1:17" x14ac:dyDescent="0.25">
      <c r="A183" s="98"/>
      <c r="B183" s="43" t="s">
        <v>106</v>
      </c>
      <c r="C183" s="42"/>
      <c r="D183" s="42"/>
      <c r="E183" s="41">
        <f>'תקציב מתוכנן לסרט'!H183</f>
        <v>0</v>
      </c>
      <c r="F183" s="40">
        <v>0</v>
      </c>
      <c r="G183" s="39">
        <v>0</v>
      </c>
      <c r="H183" s="188">
        <f t="shared" si="17"/>
        <v>0</v>
      </c>
      <c r="I183" s="180">
        <f t="shared" si="18"/>
        <v>0</v>
      </c>
      <c r="J183" s="47"/>
      <c r="K183" s="11"/>
      <c r="L183" s="2"/>
      <c r="Q183" s="2"/>
    </row>
    <row r="184" spans="1:17" x14ac:dyDescent="0.25">
      <c r="A184" s="98"/>
      <c r="B184" s="43" t="s">
        <v>105</v>
      </c>
      <c r="C184" s="42"/>
      <c r="D184" s="42"/>
      <c r="E184" s="41">
        <f>'תקציב מתוכנן לסרט'!H184</f>
        <v>0</v>
      </c>
      <c r="F184" s="40">
        <v>0</v>
      </c>
      <c r="G184" s="39">
        <v>0</v>
      </c>
      <c r="H184" s="188">
        <f t="shared" si="17"/>
        <v>0</v>
      </c>
      <c r="I184" s="180">
        <f t="shared" si="18"/>
        <v>0</v>
      </c>
      <c r="J184" s="47"/>
      <c r="K184" s="11"/>
      <c r="L184" s="2"/>
      <c r="Q184" s="2"/>
    </row>
    <row r="185" spans="1:17" x14ac:dyDescent="0.25">
      <c r="A185" s="98"/>
      <c r="B185" s="43" t="s">
        <v>104</v>
      </c>
      <c r="C185" s="42"/>
      <c r="D185" s="42"/>
      <c r="E185" s="41">
        <f>'תקציב מתוכנן לסרט'!H185</f>
        <v>0</v>
      </c>
      <c r="F185" s="40">
        <v>0</v>
      </c>
      <c r="G185" s="39">
        <v>0</v>
      </c>
      <c r="H185" s="188">
        <f t="shared" si="17"/>
        <v>0</v>
      </c>
      <c r="I185" s="180">
        <f t="shared" si="18"/>
        <v>0</v>
      </c>
      <c r="J185" s="47"/>
      <c r="K185" s="11"/>
      <c r="L185" s="2"/>
      <c r="Q185" s="2"/>
    </row>
    <row r="186" spans="1:17" x14ac:dyDescent="0.25">
      <c r="A186" s="98"/>
      <c r="B186" s="43" t="s">
        <v>103</v>
      </c>
      <c r="C186" s="42"/>
      <c r="D186" s="42"/>
      <c r="E186" s="41">
        <f>'תקציב מתוכנן לסרט'!H186</f>
        <v>0</v>
      </c>
      <c r="F186" s="40">
        <v>0</v>
      </c>
      <c r="G186" s="39">
        <v>0</v>
      </c>
      <c r="H186" s="188">
        <f t="shared" si="17"/>
        <v>0</v>
      </c>
      <c r="I186" s="180">
        <f t="shared" si="18"/>
        <v>0</v>
      </c>
      <c r="J186" s="47"/>
      <c r="K186" s="11"/>
      <c r="L186" s="2"/>
      <c r="Q186" s="2"/>
    </row>
    <row r="187" spans="1:17" x14ac:dyDescent="0.25">
      <c r="A187" s="98"/>
      <c r="B187" s="20" t="s">
        <v>102</v>
      </c>
      <c r="C187" s="18"/>
      <c r="D187" s="18"/>
      <c r="E187" s="17">
        <f>'תקציב מתוכנן לסרט'!H187</f>
        <v>0</v>
      </c>
      <c r="F187" s="16">
        <v>0</v>
      </c>
      <c r="G187" s="15">
        <v>0</v>
      </c>
      <c r="H187" s="188">
        <f t="shared" si="17"/>
        <v>0</v>
      </c>
      <c r="I187" s="181">
        <f t="shared" si="18"/>
        <v>0</v>
      </c>
      <c r="J187" s="46"/>
      <c r="K187" s="11"/>
      <c r="L187" s="2"/>
      <c r="Q187" s="2"/>
    </row>
    <row r="188" spans="1:17" x14ac:dyDescent="0.25">
      <c r="A188" s="98"/>
      <c r="B188" s="20" t="s">
        <v>101</v>
      </c>
      <c r="C188" s="18"/>
      <c r="D188" s="18"/>
      <c r="E188" s="17">
        <f>'תקציב מתוכנן לסרט'!H188</f>
        <v>0</v>
      </c>
      <c r="F188" s="16">
        <v>0</v>
      </c>
      <c r="G188" s="15">
        <v>0</v>
      </c>
      <c r="H188" s="188">
        <f t="shared" si="17"/>
        <v>0</v>
      </c>
      <c r="I188" s="181">
        <f t="shared" si="18"/>
        <v>0</v>
      </c>
      <c r="J188" s="46"/>
      <c r="K188" s="11"/>
      <c r="L188" s="2"/>
      <c r="Q188" s="2"/>
    </row>
    <row r="189" spans="1:17" x14ac:dyDescent="0.25">
      <c r="A189" s="98"/>
      <c r="B189" s="20" t="s">
        <v>101</v>
      </c>
      <c r="C189" s="18"/>
      <c r="D189" s="18"/>
      <c r="E189" s="17">
        <f>'תקציב מתוכנן לסרט'!H189</f>
        <v>0</v>
      </c>
      <c r="F189" s="16">
        <v>0</v>
      </c>
      <c r="G189" s="15">
        <v>0</v>
      </c>
      <c r="H189" s="188">
        <f t="shared" si="17"/>
        <v>0</v>
      </c>
      <c r="I189" s="181">
        <f t="shared" si="18"/>
        <v>0</v>
      </c>
      <c r="J189" s="46"/>
      <c r="K189" s="11"/>
      <c r="L189" s="2"/>
      <c r="Q189" s="2"/>
    </row>
    <row r="190" spans="1:17" ht="15.75" thickBot="1" x14ac:dyDescent="0.3">
      <c r="A190" s="98"/>
      <c r="B190" s="20" t="s">
        <v>101</v>
      </c>
      <c r="C190" s="18"/>
      <c r="D190" s="18"/>
      <c r="E190" s="17">
        <f>'תקציב מתוכנן לסרט'!H190</f>
        <v>0</v>
      </c>
      <c r="F190" s="16">
        <v>0</v>
      </c>
      <c r="G190" s="15">
        <v>0</v>
      </c>
      <c r="H190" s="188">
        <f t="shared" si="17"/>
        <v>0</v>
      </c>
      <c r="I190" s="181">
        <f t="shared" si="18"/>
        <v>0</v>
      </c>
      <c r="J190" s="46"/>
      <c r="K190" s="11"/>
      <c r="L190" s="2"/>
      <c r="Q190" s="2"/>
    </row>
    <row r="191" spans="1:17" ht="16.5" thickBot="1" x14ac:dyDescent="0.3">
      <c r="A191" s="98"/>
      <c r="B191" s="79" t="s">
        <v>100</v>
      </c>
      <c r="C191" s="80"/>
      <c r="D191" s="80"/>
      <c r="E191" s="83">
        <f>SUM(E170:E190)</f>
        <v>0</v>
      </c>
      <c r="F191" s="83">
        <f>SUM(F170:F190)</f>
        <v>0</v>
      </c>
      <c r="G191" s="84">
        <f>SUM(G170:G190)</f>
        <v>0</v>
      </c>
      <c r="H191" s="189">
        <f>SUM(H170:H190)</f>
        <v>0</v>
      </c>
      <c r="I191" s="190">
        <f t="shared" si="18"/>
        <v>0</v>
      </c>
      <c r="J191" s="86"/>
      <c r="K191" s="11"/>
      <c r="L191" s="35"/>
      <c r="Q191" s="35"/>
    </row>
    <row r="192" spans="1:17" x14ac:dyDescent="0.25">
      <c r="A192" s="100"/>
      <c r="B192" s="4"/>
      <c r="C192" s="4"/>
      <c r="D192" s="4"/>
      <c r="E192" s="4"/>
      <c r="F192" s="4"/>
      <c r="G192" s="4"/>
      <c r="H192" s="4"/>
      <c r="I192" s="4"/>
      <c r="J192" s="4"/>
      <c r="L192" s="2"/>
      <c r="Q192" s="2"/>
    </row>
    <row r="193" spans="1:17" ht="16.5" thickBot="1" x14ac:dyDescent="0.3">
      <c r="A193" s="101"/>
      <c r="B193" s="27" t="s">
        <v>99</v>
      </c>
      <c r="C193" s="10"/>
      <c r="D193" s="10"/>
      <c r="E193" s="10"/>
      <c r="F193" s="10"/>
      <c r="G193" s="10"/>
      <c r="H193" s="10"/>
      <c r="I193" s="10"/>
      <c r="J193" s="27"/>
      <c r="L193" s="2"/>
      <c r="Q193" s="2"/>
    </row>
    <row r="194" spans="1:17" x14ac:dyDescent="0.25">
      <c r="A194" s="98"/>
      <c r="B194" s="26" t="s">
        <v>98</v>
      </c>
      <c r="C194" s="25"/>
      <c r="D194" s="25"/>
      <c r="E194" s="24">
        <f>'תקציב מתוכנן לסרט'!H194</f>
        <v>0</v>
      </c>
      <c r="F194" s="23">
        <v>0</v>
      </c>
      <c r="G194" s="22">
        <v>0</v>
      </c>
      <c r="H194" s="187">
        <f t="shared" ref="H194:H207" si="19">F194+G194</f>
        <v>0</v>
      </c>
      <c r="I194" s="179">
        <f t="shared" ref="I194:I208" si="20">IF(E194&gt;0,H194/E194,0)</f>
        <v>0</v>
      </c>
      <c r="J194" s="48"/>
      <c r="K194" s="11"/>
      <c r="L194" s="2"/>
      <c r="Q194" s="2"/>
    </row>
    <row r="195" spans="1:17" x14ac:dyDescent="0.25">
      <c r="A195" s="98"/>
      <c r="B195" s="43" t="s">
        <v>97</v>
      </c>
      <c r="C195" s="42"/>
      <c r="D195" s="42"/>
      <c r="E195" s="41">
        <f>'תקציב מתוכנן לסרט'!H195</f>
        <v>0</v>
      </c>
      <c r="F195" s="40">
        <v>0</v>
      </c>
      <c r="G195" s="39">
        <v>0</v>
      </c>
      <c r="H195" s="188">
        <f t="shared" si="19"/>
        <v>0</v>
      </c>
      <c r="I195" s="180">
        <f t="shared" si="20"/>
        <v>0</v>
      </c>
      <c r="J195" s="47"/>
      <c r="K195" s="11"/>
      <c r="L195" s="2"/>
      <c r="Q195" s="2"/>
    </row>
    <row r="196" spans="1:17" x14ac:dyDescent="0.25">
      <c r="A196" s="98"/>
      <c r="B196" s="43" t="s">
        <v>96</v>
      </c>
      <c r="C196" s="42"/>
      <c r="D196" s="42"/>
      <c r="E196" s="41">
        <f>'תקציב מתוכנן לסרט'!H196</f>
        <v>0</v>
      </c>
      <c r="F196" s="40">
        <v>0</v>
      </c>
      <c r="G196" s="39">
        <v>0</v>
      </c>
      <c r="H196" s="188">
        <f t="shared" si="19"/>
        <v>0</v>
      </c>
      <c r="I196" s="180">
        <f t="shared" si="20"/>
        <v>0</v>
      </c>
      <c r="J196" s="47"/>
      <c r="K196" s="11"/>
      <c r="L196" s="2"/>
      <c r="Q196" s="2"/>
    </row>
    <row r="197" spans="1:17" x14ac:dyDescent="0.25">
      <c r="A197" s="98"/>
      <c r="B197" s="43" t="s">
        <v>95</v>
      </c>
      <c r="C197" s="42"/>
      <c r="D197" s="42"/>
      <c r="E197" s="41">
        <f>'תקציב מתוכנן לסרט'!H197</f>
        <v>0</v>
      </c>
      <c r="F197" s="40">
        <v>0</v>
      </c>
      <c r="G197" s="39">
        <v>0</v>
      </c>
      <c r="H197" s="188">
        <f t="shared" si="19"/>
        <v>0</v>
      </c>
      <c r="I197" s="180">
        <f t="shared" si="20"/>
        <v>0</v>
      </c>
      <c r="J197" s="47"/>
      <c r="K197" s="11"/>
      <c r="L197" s="2"/>
      <c r="Q197" s="2"/>
    </row>
    <row r="198" spans="1:17" x14ac:dyDescent="0.25">
      <c r="A198" s="98"/>
      <c r="B198" s="43" t="s">
        <v>94</v>
      </c>
      <c r="C198" s="42"/>
      <c r="D198" s="42"/>
      <c r="E198" s="41">
        <f>'תקציב מתוכנן לסרט'!H198</f>
        <v>0</v>
      </c>
      <c r="F198" s="40">
        <v>0</v>
      </c>
      <c r="G198" s="39">
        <v>0</v>
      </c>
      <c r="H198" s="188">
        <f t="shared" si="19"/>
        <v>0</v>
      </c>
      <c r="I198" s="180">
        <f t="shared" si="20"/>
        <v>0</v>
      </c>
      <c r="J198" s="47"/>
      <c r="K198" s="11"/>
      <c r="L198" s="2"/>
      <c r="Q198" s="2"/>
    </row>
    <row r="199" spans="1:17" x14ac:dyDescent="0.25">
      <c r="A199" s="98"/>
      <c r="B199" s="43" t="s">
        <v>93</v>
      </c>
      <c r="C199" s="42"/>
      <c r="D199" s="42"/>
      <c r="E199" s="41">
        <f>'תקציב מתוכנן לסרט'!H199</f>
        <v>0</v>
      </c>
      <c r="F199" s="40">
        <v>0</v>
      </c>
      <c r="G199" s="39">
        <v>0</v>
      </c>
      <c r="H199" s="188">
        <f t="shared" si="19"/>
        <v>0</v>
      </c>
      <c r="I199" s="180">
        <f t="shared" si="20"/>
        <v>0</v>
      </c>
      <c r="J199" s="47"/>
      <c r="K199" s="11"/>
      <c r="L199" s="2"/>
      <c r="Q199" s="2"/>
    </row>
    <row r="200" spans="1:17" x14ac:dyDescent="0.25">
      <c r="A200" s="98"/>
      <c r="B200" s="43" t="s">
        <v>92</v>
      </c>
      <c r="C200" s="42"/>
      <c r="D200" s="42"/>
      <c r="E200" s="41">
        <f>'תקציב מתוכנן לסרט'!H200</f>
        <v>0</v>
      </c>
      <c r="F200" s="40">
        <v>0</v>
      </c>
      <c r="G200" s="39">
        <v>0</v>
      </c>
      <c r="H200" s="188">
        <f t="shared" si="19"/>
        <v>0</v>
      </c>
      <c r="I200" s="180">
        <f t="shared" si="20"/>
        <v>0</v>
      </c>
      <c r="J200" s="47"/>
      <c r="K200" s="11"/>
      <c r="L200" s="2"/>
      <c r="Q200" s="2"/>
    </row>
    <row r="201" spans="1:17" x14ac:dyDescent="0.25">
      <c r="A201" s="98"/>
      <c r="B201" s="43" t="s">
        <v>91</v>
      </c>
      <c r="C201" s="42"/>
      <c r="D201" s="42"/>
      <c r="E201" s="41">
        <f>'תקציב מתוכנן לסרט'!H201</f>
        <v>0</v>
      </c>
      <c r="F201" s="40">
        <v>0</v>
      </c>
      <c r="G201" s="39">
        <v>0</v>
      </c>
      <c r="H201" s="188">
        <f t="shared" si="19"/>
        <v>0</v>
      </c>
      <c r="I201" s="180">
        <f t="shared" si="20"/>
        <v>0</v>
      </c>
      <c r="J201" s="47"/>
      <c r="K201" s="11"/>
      <c r="L201" s="2"/>
      <c r="Q201" s="2"/>
    </row>
    <row r="202" spans="1:17" x14ac:dyDescent="0.25">
      <c r="A202" s="98"/>
      <c r="B202" s="43" t="s">
        <v>90</v>
      </c>
      <c r="C202" s="42"/>
      <c r="D202" s="42"/>
      <c r="E202" s="41">
        <f>'תקציב מתוכנן לסרט'!H202</f>
        <v>0</v>
      </c>
      <c r="F202" s="40">
        <v>0</v>
      </c>
      <c r="G202" s="39">
        <v>0</v>
      </c>
      <c r="H202" s="188">
        <f t="shared" si="19"/>
        <v>0</v>
      </c>
      <c r="I202" s="180">
        <f t="shared" si="20"/>
        <v>0</v>
      </c>
      <c r="J202" s="47"/>
      <c r="K202" s="11"/>
      <c r="L202" s="2"/>
      <c r="Q202" s="2"/>
    </row>
    <row r="203" spans="1:17" x14ac:dyDescent="0.25">
      <c r="A203" s="98"/>
      <c r="B203" s="43" t="s">
        <v>89</v>
      </c>
      <c r="C203" s="42"/>
      <c r="D203" s="42"/>
      <c r="E203" s="41">
        <f>'תקציב מתוכנן לסרט'!H203</f>
        <v>0</v>
      </c>
      <c r="F203" s="40">
        <v>0</v>
      </c>
      <c r="G203" s="39">
        <v>0</v>
      </c>
      <c r="H203" s="188">
        <f t="shared" si="19"/>
        <v>0</v>
      </c>
      <c r="I203" s="180">
        <f t="shared" si="20"/>
        <v>0</v>
      </c>
      <c r="J203" s="47"/>
      <c r="K203" s="11"/>
      <c r="L203" s="2"/>
      <c r="Q203" s="2"/>
    </row>
    <row r="204" spans="1:17" x14ac:dyDescent="0.25">
      <c r="A204" s="98"/>
      <c r="B204" s="43" t="s">
        <v>88</v>
      </c>
      <c r="C204" s="42"/>
      <c r="D204" s="42"/>
      <c r="E204" s="41">
        <f>'תקציב מתוכנן לסרט'!H204</f>
        <v>0</v>
      </c>
      <c r="F204" s="40">
        <v>0</v>
      </c>
      <c r="G204" s="39">
        <v>0</v>
      </c>
      <c r="H204" s="188">
        <f t="shared" si="19"/>
        <v>0</v>
      </c>
      <c r="I204" s="180">
        <f t="shared" si="20"/>
        <v>0</v>
      </c>
      <c r="J204" s="47"/>
      <c r="K204" s="11"/>
      <c r="L204" s="2"/>
      <c r="Q204" s="2"/>
    </row>
    <row r="205" spans="1:17" x14ac:dyDescent="0.25">
      <c r="A205" s="98"/>
      <c r="B205" s="43" t="s">
        <v>87</v>
      </c>
      <c r="C205" s="42"/>
      <c r="D205" s="42"/>
      <c r="E205" s="41">
        <f>'תקציב מתוכנן לסרט'!H205</f>
        <v>0</v>
      </c>
      <c r="F205" s="40">
        <v>0</v>
      </c>
      <c r="G205" s="39">
        <v>0</v>
      </c>
      <c r="H205" s="188">
        <f t="shared" si="19"/>
        <v>0</v>
      </c>
      <c r="I205" s="180">
        <f t="shared" si="20"/>
        <v>0</v>
      </c>
      <c r="J205" s="47"/>
      <c r="K205" s="11"/>
      <c r="L205" s="2"/>
      <c r="Q205" s="2"/>
    </row>
    <row r="206" spans="1:17" x14ac:dyDescent="0.25">
      <c r="A206" s="98"/>
      <c r="B206" s="43" t="s">
        <v>86</v>
      </c>
      <c r="C206" s="42"/>
      <c r="D206" s="42"/>
      <c r="E206" s="41">
        <f>'תקציב מתוכנן לסרט'!H206</f>
        <v>0</v>
      </c>
      <c r="F206" s="40">
        <v>0</v>
      </c>
      <c r="G206" s="39">
        <v>0</v>
      </c>
      <c r="H206" s="188">
        <f t="shared" si="19"/>
        <v>0</v>
      </c>
      <c r="I206" s="180">
        <f t="shared" si="20"/>
        <v>0</v>
      </c>
      <c r="J206" s="47"/>
      <c r="K206" s="11"/>
      <c r="L206" s="2"/>
      <c r="Q206" s="2"/>
    </row>
    <row r="207" spans="1:17" ht="15.75" thickBot="1" x14ac:dyDescent="0.3">
      <c r="A207" s="98"/>
      <c r="B207" s="20" t="s">
        <v>85</v>
      </c>
      <c r="C207" s="18"/>
      <c r="D207" s="18"/>
      <c r="E207" s="17">
        <f>'תקציב מתוכנן לסרט'!H207</f>
        <v>0</v>
      </c>
      <c r="F207" s="16">
        <v>0</v>
      </c>
      <c r="G207" s="15">
        <v>0</v>
      </c>
      <c r="H207" s="188">
        <f t="shared" si="19"/>
        <v>0</v>
      </c>
      <c r="I207" s="181">
        <f t="shared" si="20"/>
        <v>0</v>
      </c>
      <c r="J207" s="46"/>
      <c r="K207" s="11"/>
      <c r="L207" s="2"/>
      <c r="Q207" s="2"/>
    </row>
    <row r="208" spans="1:17" ht="16.5" thickBot="1" x14ac:dyDescent="0.3">
      <c r="A208" s="98"/>
      <c r="B208" s="79" t="s">
        <v>84</v>
      </c>
      <c r="C208" s="80"/>
      <c r="D208" s="80"/>
      <c r="E208" s="83">
        <f>SUM(E194:E207)</f>
        <v>0</v>
      </c>
      <c r="F208" s="83">
        <f>SUM(F194:F207)</f>
        <v>0</v>
      </c>
      <c r="G208" s="84">
        <f>SUM(G194:G207)</f>
        <v>0</v>
      </c>
      <c r="H208" s="189">
        <f>SUM(H194:H207)</f>
        <v>0</v>
      </c>
      <c r="I208" s="190">
        <f t="shared" si="20"/>
        <v>0</v>
      </c>
      <c r="J208" s="86"/>
      <c r="K208" s="11"/>
      <c r="L208" s="35"/>
      <c r="Q208" s="35"/>
    </row>
    <row r="209" spans="1:17" x14ac:dyDescent="0.25">
      <c r="A209" s="100"/>
      <c r="B209" s="4"/>
      <c r="C209" s="4"/>
      <c r="D209" s="4"/>
      <c r="E209" s="4"/>
      <c r="F209" s="4"/>
      <c r="G209" s="4"/>
      <c r="H209" s="4"/>
      <c r="I209" s="4"/>
      <c r="J209" s="4"/>
      <c r="L209" s="2"/>
      <c r="Q209" s="2"/>
    </row>
    <row r="210" spans="1:17" ht="16.5" thickBot="1" x14ac:dyDescent="0.3">
      <c r="A210" s="101"/>
      <c r="B210" s="27" t="s">
        <v>83</v>
      </c>
      <c r="C210" s="10"/>
      <c r="D210" s="10"/>
      <c r="E210" s="10"/>
      <c r="F210" s="10"/>
      <c r="G210" s="10"/>
      <c r="H210" s="10"/>
      <c r="I210" s="10"/>
      <c r="J210" s="27"/>
      <c r="L210" s="2"/>
      <c r="Q210" s="2"/>
    </row>
    <row r="211" spans="1:17" x14ac:dyDescent="0.25">
      <c r="A211" s="98"/>
      <c r="B211" s="26" t="s">
        <v>82</v>
      </c>
      <c r="C211" s="25"/>
      <c r="D211" s="25"/>
      <c r="E211" s="24">
        <f>'תקציב מתוכנן לסרט'!H211</f>
        <v>0</v>
      </c>
      <c r="F211" s="23">
        <v>0</v>
      </c>
      <c r="G211" s="22">
        <v>0</v>
      </c>
      <c r="H211" s="187">
        <f>F211+G211</f>
        <v>0</v>
      </c>
      <c r="I211" s="179">
        <f>IF(E211&gt;0,H211/E211,0)</f>
        <v>0</v>
      </c>
      <c r="J211" s="44"/>
      <c r="K211" s="11"/>
      <c r="L211" s="2"/>
      <c r="Q211" s="2"/>
    </row>
    <row r="212" spans="1:17" x14ac:dyDescent="0.25">
      <c r="A212" s="98"/>
      <c r="B212" s="43" t="s">
        <v>81</v>
      </c>
      <c r="C212" s="42"/>
      <c r="D212" s="42"/>
      <c r="E212" s="41">
        <f>'תקציב מתוכנן לסרט'!H212</f>
        <v>0</v>
      </c>
      <c r="F212" s="40">
        <v>0</v>
      </c>
      <c r="G212" s="39">
        <v>0</v>
      </c>
      <c r="H212" s="188">
        <f>F212+G212</f>
        <v>0</v>
      </c>
      <c r="I212" s="180">
        <f>IF(E212&gt;0,H212/E212,0)</f>
        <v>0</v>
      </c>
      <c r="J212" s="37"/>
      <c r="K212" s="11"/>
      <c r="L212" s="2"/>
      <c r="Q212" s="2"/>
    </row>
    <row r="213" spans="1:17" x14ac:dyDescent="0.25">
      <c r="A213" s="98"/>
      <c r="B213" s="129" t="s">
        <v>80</v>
      </c>
      <c r="C213" s="42"/>
      <c r="D213" s="42"/>
      <c r="E213" s="41">
        <f>'תקציב מתוכנן לסרט'!H213</f>
        <v>0</v>
      </c>
      <c r="F213" s="40">
        <v>0</v>
      </c>
      <c r="G213" s="39">
        <v>0</v>
      </c>
      <c r="H213" s="188">
        <f>F213+G213</f>
        <v>0</v>
      </c>
      <c r="I213" s="180">
        <f>IF(E213&gt;0,H213/E213,0)</f>
        <v>0</v>
      </c>
      <c r="J213" s="37"/>
      <c r="K213" s="11"/>
      <c r="L213" s="2"/>
      <c r="Q213" s="2"/>
    </row>
    <row r="214" spans="1:17" ht="15.75" thickBot="1" x14ac:dyDescent="0.3">
      <c r="A214" s="98"/>
      <c r="B214" s="20" t="s">
        <v>79</v>
      </c>
      <c r="C214" s="18"/>
      <c r="D214" s="18"/>
      <c r="E214" s="17">
        <f>'תקציב מתוכנן לסרט'!H214</f>
        <v>0</v>
      </c>
      <c r="F214" s="16">
        <v>0</v>
      </c>
      <c r="G214" s="15">
        <v>0</v>
      </c>
      <c r="H214" s="191">
        <f>F214+G214</f>
        <v>0</v>
      </c>
      <c r="I214" s="186">
        <f>IF(E214&gt;0,H214/E214,0)</f>
        <v>0</v>
      </c>
      <c r="J214" s="36"/>
      <c r="K214" s="11"/>
      <c r="L214" s="2"/>
      <c r="Q214" s="2"/>
    </row>
    <row r="215" spans="1:17" ht="16.5" thickBot="1" x14ac:dyDescent="0.3">
      <c r="A215" s="98"/>
      <c r="B215" s="79" t="s">
        <v>78</v>
      </c>
      <c r="C215" s="80"/>
      <c r="D215" s="80"/>
      <c r="E215" s="83">
        <f>SUM(E211:E214)</f>
        <v>0</v>
      </c>
      <c r="F215" s="83">
        <f>SUM(F211:F214)</f>
        <v>0</v>
      </c>
      <c r="G215" s="84">
        <f>SUM(G211:G214)</f>
        <v>0</v>
      </c>
      <c r="H215" s="84">
        <f>SUM(H211:H214)</f>
        <v>0</v>
      </c>
      <c r="I215" s="168">
        <f>IF(E215&gt;0,H215/E215,0)</f>
        <v>0</v>
      </c>
      <c r="J215" s="86"/>
      <c r="K215" s="11"/>
      <c r="L215" s="35"/>
      <c r="Q215" s="35"/>
    </row>
    <row r="216" spans="1:17" x14ac:dyDescent="0.25">
      <c r="A216" s="100"/>
      <c r="B216" s="4"/>
      <c r="C216" s="4"/>
      <c r="D216" s="4"/>
      <c r="E216" s="4"/>
      <c r="F216" s="4"/>
      <c r="G216" s="4"/>
      <c r="H216" s="4"/>
      <c r="I216" s="4"/>
      <c r="J216" s="4"/>
      <c r="L216" s="2"/>
      <c r="Q216" s="2"/>
    </row>
    <row r="217" spans="1:17" ht="16.5" thickBot="1" x14ac:dyDescent="0.3">
      <c r="A217" s="101"/>
      <c r="B217" s="27" t="s">
        <v>77</v>
      </c>
      <c r="C217" s="10"/>
      <c r="D217" s="10"/>
      <c r="E217" s="10"/>
      <c r="F217" s="10"/>
      <c r="G217" s="10"/>
      <c r="H217" s="10"/>
      <c r="I217" s="10"/>
      <c r="J217" s="27"/>
      <c r="L217" s="2"/>
      <c r="Q217" s="2"/>
    </row>
    <row r="218" spans="1:17" x14ac:dyDescent="0.25">
      <c r="A218" s="98"/>
      <c r="B218" s="26" t="s">
        <v>76</v>
      </c>
      <c r="C218" s="25"/>
      <c r="D218" s="25"/>
      <c r="E218" s="24">
        <f>'תקציב מתוכנן לסרט'!H218</f>
        <v>0</v>
      </c>
      <c r="F218" s="23">
        <v>0</v>
      </c>
      <c r="G218" s="22">
        <v>0</v>
      </c>
      <c r="H218" s="187">
        <f t="shared" ref="H218:H226" si="21">F218+G218</f>
        <v>0</v>
      </c>
      <c r="I218" s="179">
        <f t="shared" ref="I218:I227" si="22">IF(E218&gt;0,H218/E218,0)</f>
        <v>0</v>
      </c>
      <c r="J218" s="48"/>
      <c r="K218" s="11"/>
      <c r="L218" s="2"/>
      <c r="Q218" s="2"/>
    </row>
    <row r="219" spans="1:17" x14ac:dyDescent="0.25">
      <c r="A219" s="98"/>
      <c r="B219" s="43" t="s">
        <v>75</v>
      </c>
      <c r="C219" s="42"/>
      <c r="D219" s="42"/>
      <c r="E219" s="41">
        <f>'תקציב מתוכנן לסרט'!H219</f>
        <v>0</v>
      </c>
      <c r="F219" s="40">
        <v>0</v>
      </c>
      <c r="G219" s="39">
        <v>0</v>
      </c>
      <c r="H219" s="188">
        <f t="shared" si="21"/>
        <v>0</v>
      </c>
      <c r="I219" s="180">
        <f t="shared" si="22"/>
        <v>0</v>
      </c>
      <c r="J219" s="47"/>
      <c r="K219" s="11"/>
      <c r="L219" s="2"/>
      <c r="Q219" s="2"/>
    </row>
    <row r="220" spans="1:17" x14ac:dyDescent="0.25">
      <c r="A220" s="98"/>
      <c r="B220" s="43" t="s">
        <v>74</v>
      </c>
      <c r="C220" s="42"/>
      <c r="D220" s="42"/>
      <c r="E220" s="41">
        <f>'תקציב מתוכנן לסרט'!H220</f>
        <v>0</v>
      </c>
      <c r="F220" s="40">
        <v>0</v>
      </c>
      <c r="G220" s="39">
        <v>0</v>
      </c>
      <c r="H220" s="188">
        <f t="shared" si="21"/>
        <v>0</v>
      </c>
      <c r="I220" s="180">
        <f t="shared" si="22"/>
        <v>0</v>
      </c>
      <c r="J220" s="47"/>
      <c r="K220" s="11"/>
      <c r="L220" s="2"/>
      <c r="Q220" s="2"/>
    </row>
    <row r="221" spans="1:17" x14ac:dyDescent="0.25">
      <c r="A221" s="98"/>
      <c r="B221" s="43" t="s">
        <v>73</v>
      </c>
      <c r="C221" s="42"/>
      <c r="D221" s="42"/>
      <c r="E221" s="41">
        <f>'תקציב מתוכנן לסרט'!H221</f>
        <v>0</v>
      </c>
      <c r="F221" s="40">
        <v>0</v>
      </c>
      <c r="G221" s="39">
        <v>0</v>
      </c>
      <c r="H221" s="188">
        <f t="shared" si="21"/>
        <v>0</v>
      </c>
      <c r="I221" s="180">
        <f t="shared" si="22"/>
        <v>0</v>
      </c>
      <c r="J221" s="47"/>
      <c r="K221" s="11"/>
      <c r="L221" s="2"/>
      <c r="Q221" s="2"/>
    </row>
    <row r="222" spans="1:17" x14ac:dyDescent="0.25">
      <c r="A222" s="98"/>
      <c r="B222" s="43" t="s">
        <v>72</v>
      </c>
      <c r="C222" s="42"/>
      <c r="D222" s="42"/>
      <c r="E222" s="41">
        <f>'תקציב מתוכנן לסרט'!H222</f>
        <v>0</v>
      </c>
      <c r="F222" s="40">
        <v>0</v>
      </c>
      <c r="G222" s="39">
        <v>0</v>
      </c>
      <c r="H222" s="188">
        <f t="shared" si="21"/>
        <v>0</v>
      </c>
      <c r="I222" s="180">
        <f t="shared" si="22"/>
        <v>0</v>
      </c>
      <c r="J222" s="47"/>
      <c r="K222" s="11"/>
      <c r="L222" s="2"/>
      <c r="Q222" s="2"/>
    </row>
    <row r="223" spans="1:17" x14ac:dyDescent="0.25">
      <c r="A223" s="98"/>
      <c r="B223" s="43" t="s">
        <v>71</v>
      </c>
      <c r="C223" s="42"/>
      <c r="D223" s="42"/>
      <c r="E223" s="41">
        <f>'תקציב מתוכנן לסרט'!H223</f>
        <v>0</v>
      </c>
      <c r="F223" s="40">
        <v>0</v>
      </c>
      <c r="G223" s="39">
        <v>0</v>
      </c>
      <c r="H223" s="188">
        <f t="shared" si="21"/>
        <v>0</v>
      </c>
      <c r="I223" s="180">
        <f t="shared" si="22"/>
        <v>0</v>
      </c>
      <c r="J223" s="47"/>
      <c r="K223" s="11"/>
      <c r="L223" s="2"/>
      <c r="Q223" s="2"/>
    </row>
    <row r="224" spans="1:17" x14ac:dyDescent="0.25">
      <c r="A224" s="98"/>
      <c r="B224" s="43" t="s">
        <v>70</v>
      </c>
      <c r="C224" s="42"/>
      <c r="D224" s="42"/>
      <c r="E224" s="41">
        <f>'תקציב מתוכנן לסרט'!H224</f>
        <v>0</v>
      </c>
      <c r="F224" s="40">
        <v>0</v>
      </c>
      <c r="G224" s="39">
        <v>0</v>
      </c>
      <c r="H224" s="188">
        <f t="shared" si="21"/>
        <v>0</v>
      </c>
      <c r="I224" s="180">
        <f t="shared" si="22"/>
        <v>0</v>
      </c>
      <c r="J224" s="47"/>
      <c r="K224" s="11"/>
      <c r="L224" s="2"/>
      <c r="Q224" s="2"/>
    </row>
    <row r="225" spans="1:17" x14ac:dyDescent="0.25">
      <c r="A225" s="98"/>
      <c r="B225" s="43" t="s">
        <v>69</v>
      </c>
      <c r="C225" s="42"/>
      <c r="D225" s="42"/>
      <c r="E225" s="41">
        <f>'תקציב מתוכנן לסרט'!H225</f>
        <v>0</v>
      </c>
      <c r="F225" s="40">
        <v>0</v>
      </c>
      <c r="G225" s="39">
        <v>0</v>
      </c>
      <c r="H225" s="188">
        <f t="shared" si="21"/>
        <v>0</v>
      </c>
      <c r="I225" s="180">
        <f t="shared" si="22"/>
        <v>0</v>
      </c>
      <c r="J225" s="47"/>
      <c r="K225" s="11"/>
      <c r="L225" s="2"/>
      <c r="Q225" s="2"/>
    </row>
    <row r="226" spans="1:17" ht="15.75" thickBot="1" x14ac:dyDescent="0.3">
      <c r="A226" s="98"/>
      <c r="B226" s="20" t="s">
        <v>68</v>
      </c>
      <c r="C226" s="18"/>
      <c r="D226" s="18"/>
      <c r="E226" s="17">
        <f>'תקציב מתוכנן לסרט'!H226</f>
        <v>0</v>
      </c>
      <c r="F226" s="16">
        <v>0</v>
      </c>
      <c r="G226" s="15">
        <v>0</v>
      </c>
      <c r="H226" s="191">
        <f t="shared" si="21"/>
        <v>0</v>
      </c>
      <c r="I226" s="186">
        <f t="shared" si="22"/>
        <v>0</v>
      </c>
      <c r="J226" s="46"/>
      <c r="K226" s="11"/>
      <c r="L226" s="2"/>
      <c r="Q226" s="2"/>
    </row>
    <row r="227" spans="1:17" ht="16.5" thickBot="1" x14ac:dyDescent="0.3">
      <c r="A227" s="98"/>
      <c r="B227" s="79" t="s">
        <v>67</v>
      </c>
      <c r="C227" s="80"/>
      <c r="D227" s="80"/>
      <c r="E227" s="83">
        <f>SUM(E218:E226)</f>
        <v>0</v>
      </c>
      <c r="F227" s="83">
        <f>SUM(F218:F226)</f>
        <v>0</v>
      </c>
      <c r="G227" s="84">
        <f>SUM(G218:G226)</f>
        <v>0</v>
      </c>
      <c r="H227" s="84">
        <f>SUM(H218:H226)</f>
        <v>0</v>
      </c>
      <c r="I227" s="168">
        <f t="shared" si="22"/>
        <v>0</v>
      </c>
      <c r="J227" s="86"/>
      <c r="K227" s="11"/>
      <c r="L227" s="35"/>
      <c r="Q227" s="35"/>
    </row>
    <row r="228" spans="1:17" ht="15.75" thickBot="1" x14ac:dyDescent="0.3">
      <c r="A228" s="100"/>
      <c r="B228" s="7"/>
      <c r="C228" s="7"/>
      <c r="D228" s="7"/>
      <c r="E228" s="7"/>
      <c r="F228" s="7"/>
      <c r="G228" s="7"/>
      <c r="H228" s="7"/>
      <c r="I228" s="7"/>
      <c r="J228" s="4"/>
      <c r="L228" s="2"/>
      <c r="Q228" s="2"/>
    </row>
    <row r="229" spans="1:17" ht="26.45" customHeight="1" thickBot="1" x14ac:dyDescent="0.3">
      <c r="A229" s="3"/>
      <c r="B229" s="133" t="s">
        <v>66</v>
      </c>
      <c r="C229" s="134"/>
      <c r="D229" s="134"/>
      <c r="E229" s="132">
        <f>E51+E63+E85+E106+E123+E129+E149+E167+E191+E208+E215+E227</f>
        <v>0</v>
      </c>
      <c r="F229" s="132">
        <f>F51+F63+F85+F106+F123+F129+F149+F167+F191+F208+F215+F227</f>
        <v>0</v>
      </c>
      <c r="G229" s="132">
        <f>G51+G63+G85+G106+G123+G129+G149+G167+G191+G208+G215+G227</f>
        <v>0</v>
      </c>
      <c r="H229" s="137">
        <f>H51+H63+H85+H106+H123+H129+H149+H167+H191+H208+H215+H227</f>
        <v>0</v>
      </c>
      <c r="I229" s="176">
        <f>IF(E229&gt;0,H229/E229,0)</f>
        <v>0</v>
      </c>
      <c r="J229" s="5"/>
      <c r="L229" s="2"/>
      <c r="Q229" s="2"/>
    </row>
    <row r="230" spans="1:17" x14ac:dyDescent="0.25">
      <c r="A230" s="3"/>
      <c r="B230" s="4"/>
      <c r="C230" s="4"/>
      <c r="D230" s="4"/>
      <c r="E230" s="4"/>
      <c r="F230" s="4"/>
      <c r="G230" s="4"/>
      <c r="H230" s="4"/>
      <c r="I230" s="4"/>
      <c r="J230" s="2"/>
      <c r="L230" s="2"/>
      <c r="Q230" s="2"/>
    </row>
    <row r="231" spans="1:17" x14ac:dyDescent="0.25">
      <c r="A231" s="3"/>
      <c r="B231" s="2"/>
      <c r="C231" s="2"/>
      <c r="D231" s="2"/>
      <c r="E231" s="2"/>
      <c r="F231" s="2"/>
      <c r="G231" s="2"/>
      <c r="H231" s="2"/>
      <c r="I231" s="2"/>
      <c r="J231" s="2"/>
      <c r="L231" s="2"/>
      <c r="Q231" s="2"/>
    </row>
    <row r="232" spans="1:17" ht="26.25" x14ac:dyDescent="0.25">
      <c r="A232" s="3"/>
      <c r="B232" s="45" t="s">
        <v>65</v>
      </c>
      <c r="C232" s="2"/>
      <c r="D232" s="2"/>
      <c r="E232" s="2"/>
      <c r="F232" s="2"/>
      <c r="G232" s="2"/>
      <c r="H232" s="2"/>
      <c r="I232" s="2"/>
      <c r="J232" s="6"/>
      <c r="L232" s="2"/>
      <c r="Q232" s="2"/>
    </row>
    <row r="233" spans="1:17" ht="16.5" thickBot="1" x14ac:dyDescent="0.3">
      <c r="A233" s="101"/>
      <c r="B233" s="27" t="s">
        <v>64</v>
      </c>
      <c r="C233" s="10"/>
      <c r="D233" s="10"/>
      <c r="E233" s="10"/>
      <c r="F233" s="10"/>
      <c r="G233" s="10"/>
      <c r="H233" s="10"/>
      <c r="I233" s="10"/>
      <c r="J233" s="27"/>
      <c r="L233" s="2"/>
      <c r="Q233" s="2"/>
    </row>
    <row r="234" spans="1:17" x14ac:dyDescent="0.25">
      <c r="A234" s="98"/>
      <c r="B234" s="26" t="s">
        <v>63</v>
      </c>
      <c r="C234" s="25"/>
      <c r="D234" s="25"/>
      <c r="E234" s="24">
        <f>'תקציב מתוכנן לסרט'!H234</f>
        <v>0</v>
      </c>
      <c r="F234" s="23">
        <v>0</v>
      </c>
      <c r="G234" s="22">
        <v>0</v>
      </c>
      <c r="H234" s="187">
        <f t="shared" ref="H234:H246" si="23">F234+G234</f>
        <v>0</v>
      </c>
      <c r="I234" s="192">
        <f t="shared" ref="I234:I247" si="24">IF(E234&gt;0,H234/E234,0)</f>
        <v>0</v>
      </c>
      <c r="J234" s="44"/>
      <c r="K234" s="11"/>
      <c r="L234" s="2"/>
      <c r="Q234" s="2"/>
    </row>
    <row r="235" spans="1:17" x14ac:dyDescent="0.25">
      <c r="A235" s="98"/>
      <c r="B235" s="43" t="s">
        <v>62</v>
      </c>
      <c r="C235" s="42"/>
      <c r="D235" s="42"/>
      <c r="E235" s="41">
        <f>'תקציב מתוכנן לסרט'!H235</f>
        <v>0</v>
      </c>
      <c r="F235" s="40">
        <v>0</v>
      </c>
      <c r="G235" s="39">
        <v>0</v>
      </c>
      <c r="H235" s="188">
        <f t="shared" si="23"/>
        <v>0</v>
      </c>
      <c r="I235" s="193">
        <f t="shared" si="24"/>
        <v>0</v>
      </c>
      <c r="J235" s="37"/>
      <c r="K235" s="11"/>
      <c r="L235" s="2"/>
      <c r="Q235" s="2"/>
    </row>
    <row r="236" spans="1:17" x14ac:dyDescent="0.25">
      <c r="A236" s="98"/>
      <c r="B236" s="43" t="s">
        <v>61</v>
      </c>
      <c r="C236" s="42"/>
      <c r="D236" s="42"/>
      <c r="E236" s="41">
        <f>'תקציב מתוכנן לסרט'!H236</f>
        <v>0</v>
      </c>
      <c r="F236" s="40">
        <v>0</v>
      </c>
      <c r="G236" s="39">
        <v>0</v>
      </c>
      <c r="H236" s="188">
        <f t="shared" si="23"/>
        <v>0</v>
      </c>
      <c r="I236" s="193">
        <f t="shared" si="24"/>
        <v>0</v>
      </c>
      <c r="J236" s="37"/>
      <c r="K236" s="11"/>
      <c r="L236" s="2"/>
      <c r="Q236" s="2"/>
    </row>
    <row r="237" spans="1:17" x14ac:dyDescent="0.25">
      <c r="A237" s="98"/>
      <c r="B237" s="43" t="s">
        <v>60</v>
      </c>
      <c r="C237" s="42"/>
      <c r="D237" s="42"/>
      <c r="E237" s="41">
        <f>'תקציב מתוכנן לסרט'!H237</f>
        <v>0</v>
      </c>
      <c r="F237" s="40">
        <v>0</v>
      </c>
      <c r="G237" s="39">
        <v>0</v>
      </c>
      <c r="H237" s="188">
        <f t="shared" si="23"/>
        <v>0</v>
      </c>
      <c r="I237" s="193">
        <f t="shared" si="24"/>
        <v>0</v>
      </c>
      <c r="J237" s="37"/>
      <c r="K237" s="11"/>
      <c r="L237" s="2"/>
      <c r="Q237" s="2"/>
    </row>
    <row r="238" spans="1:17" x14ac:dyDescent="0.25">
      <c r="A238" s="98"/>
      <c r="B238" s="43" t="s">
        <v>59</v>
      </c>
      <c r="C238" s="42"/>
      <c r="D238" s="42"/>
      <c r="E238" s="41">
        <f>'תקציב מתוכנן לסרט'!H238</f>
        <v>0</v>
      </c>
      <c r="F238" s="40">
        <v>0</v>
      </c>
      <c r="G238" s="39">
        <v>0</v>
      </c>
      <c r="H238" s="188">
        <f t="shared" si="23"/>
        <v>0</v>
      </c>
      <c r="I238" s="193">
        <f t="shared" si="24"/>
        <v>0</v>
      </c>
      <c r="J238" s="37"/>
      <c r="K238" s="11"/>
      <c r="L238" s="2"/>
      <c r="Q238" s="2"/>
    </row>
    <row r="239" spans="1:17" x14ac:dyDescent="0.25">
      <c r="A239" s="98"/>
      <c r="B239" s="43" t="s">
        <v>58</v>
      </c>
      <c r="C239" s="42"/>
      <c r="D239" s="42"/>
      <c r="E239" s="41">
        <f>'תקציב מתוכנן לסרט'!H239</f>
        <v>0</v>
      </c>
      <c r="F239" s="40">
        <v>0</v>
      </c>
      <c r="G239" s="39">
        <v>0</v>
      </c>
      <c r="H239" s="188">
        <f t="shared" si="23"/>
        <v>0</v>
      </c>
      <c r="I239" s="193">
        <f t="shared" si="24"/>
        <v>0</v>
      </c>
      <c r="J239" s="37"/>
      <c r="K239" s="11"/>
      <c r="L239" s="2"/>
      <c r="Q239" s="2"/>
    </row>
    <row r="240" spans="1:17" x14ac:dyDescent="0.25">
      <c r="A240" s="98"/>
      <c r="B240" s="43" t="s">
        <v>57</v>
      </c>
      <c r="C240" s="42"/>
      <c r="D240" s="42"/>
      <c r="E240" s="41">
        <f>'תקציב מתוכנן לסרט'!H240</f>
        <v>0</v>
      </c>
      <c r="F240" s="40">
        <v>0</v>
      </c>
      <c r="G240" s="39">
        <v>0</v>
      </c>
      <c r="H240" s="188">
        <f t="shared" si="23"/>
        <v>0</v>
      </c>
      <c r="I240" s="193">
        <f t="shared" si="24"/>
        <v>0</v>
      </c>
      <c r="J240" s="37"/>
      <c r="K240" s="11"/>
      <c r="L240" s="2"/>
      <c r="Q240" s="2"/>
    </row>
    <row r="241" spans="1:17" x14ac:dyDescent="0.25">
      <c r="A241" s="98"/>
      <c r="B241" s="43" t="s">
        <v>56</v>
      </c>
      <c r="C241" s="42"/>
      <c r="D241" s="42"/>
      <c r="E241" s="41">
        <f>'תקציב מתוכנן לסרט'!H241</f>
        <v>0</v>
      </c>
      <c r="F241" s="40">
        <v>0</v>
      </c>
      <c r="G241" s="39">
        <v>0</v>
      </c>
      <c r="H241" s="188">
        <f t="shared" si="23"/>
        <v>0</v>
      </c>
      <c r="I241" s="193">
        <f t="shared" si="24"/>
        <v>0</v>
      </c>
      <c r="J241" s="37"/>
      <c r="K241" s="11"/>
      <c r="L241" s="2"/>
      <c r="Q241" s="2"/>
    </row>
    <row r="242" spans="1:17" x14ac:dyDescent="0.25">
      <c r="A242" s="98"/>
      <c r="B242" s="43" t="s">
        <v>55</v>
      </c>
      <c r="C242" s="42"/>
      <c r="D242" s="42"/>
      <c r="E242" s="41">
        <f>'תקציב מתוכנן לסרט'!H242</f>
        <v>0</v>
      </c>
      <c r="F242" s="40">
        <v>0</v>
      </c>
      <c r="G242" s="39">
        <v>0</v>
      </c>
      <c r="H242" s="188">
        <f t="shared" si="23"/>
        <v>0</v>
      </c>
      <c r="I242" s="193">
        <f t="shared" si="24"/>
        <v>0</v>
      </c>
      <c r="J242" s="37"/>
      <c r="K242" s="11"/>
      <c r="L242" s="2"/>
      <c r="Q242" s="2"/>
    </row>
    <row r="243" spans="1:17" x14ac:dyDescent="0.25">
      <c r="A243" s="98"/>
      <c r="B243" s="43" t="s">
        <v>54</v>
      </c>
      <c r="C243" s="42"/>
      <c r="D243" s="42"/>
      <c r="E243" s="41">
        <f>'תקציב מתוכנן לסרט'!H243</f>
        <v>0</v>
      </c>
      <c r="F243" s="40">
        <v>0</v>
      </c>
      <c r="G243" s="39">
        <v>0</v>
      </c>
      <c r="H243" s="188">
        <f t="shared" si="23"/>
        <v>0</v>
      </c>
      <c r="I243" s="193">
        <f t="shared" si="24"/>
        <v>0</v>
      </c>
      <c r="J243" s="37"/>
      <c r="K243" s="11"/>
      <c r="L243" s="2"/>
      <c r="Q243" s="2"/>
    </row>
    <row r="244" spans="1:17" x14ac:dyDescent="0.25">
      <c r="A244" s="98"/>
      <c r="B244" s="43" t="s">
        <v>53</v>
      </c>
      <c r="C244" s="42"/>
      <c r="D244" s="42"/>
      <c r="E244" s="41">
        <f>'תקציב מתוכנן לסרט'!H244</f>
        <v>0</v>
      </c>
      <c r="F244" s="40">
        <v>0</v>
      </c>
      <c r="G244" s="39">
        <v>0</v>
      </c>
      <c r="H244" s="188">
        <f t="shared" si="23"/>
        <v>0</v>
      </c>
      <c r="I244" s="193">
        <f t="shared" si="24"/>
        <v>0</v>
      </c>
      <c r="J244" s="37"/>
      <c r="K244" s="11"/>
      <c r="L244" s="2"/>
      <c r="Q244" s="2"/>
    </row>
    <row r="245" spans="1:17" x14ac:dyDescent="0.25">
      <c r="A245" s="98"/>
      <c r="B245" s="43" t="s">
        <v>52</v>
      </c>
      <c r="C245" s="42"/>
      <c r="D245" s="42"/>
      <c r="E245" s="41">
        <f>'תקציב מתוכנן לסרט'!H245</f>
        <v>0</v>
      </c>
      <c r="F245" s="40">
        <v>0</v>
      </c>
      <c r="G245" s="39">
        <v>0</v>
      </c>
      <c r="H245" s="188">
        <f t="shared" si="23"/>
        <v>0</v>
      </c>
      <c r="I245" s="193">
        <f t="shared" si="24"/>
        <v>0</v>
      </c>
      <c r="J245" s="37"/>
      <c r="K245" s="11"/>
      <c r="L245" s="2"/>
      <c r="Q245" s="2"/>
    </row>
    <row r="246" spans="1:17" ht="15.75" thickBot="1" x14ac:dyDescent="0.3">
      <c r="A246" s="98"/>
      <c r="B246" s="20" t="s">
        <v>51</v>
      </c>
      <c r="C246" s="18"/>
      <c r="D246" s="18"/>
      <c r="E246" s="17">
        <f>'תקציב מתוכנן לסרט'!H246</f>
        <v>0</v>
      </c>
      <c r="F246" s="16">
        <v>0</v>
      </c>
      <c r="G246" s="15">
        <v>0</v>
      </c>
      <c r="H246" s="191">
        <f t="shared" si="23"/>
        <v>0</v>
      </c>
      <c r="I246" s="194">
        <f t="shared" si="24"/>
        <v>0</v>
      </c>
      <c r="J246" s="36"/>
      <c r="K246" s="11"/>
      <c r="L246" s="2"/>
      <c r="Q246" s="2"/>
    </row>
    <row r="247" spans="1:17" ht="16.5" thickBot="1" x14ac:dyDescent="0.3">
      <c r="A247" s="98"/>
      <c r="B247" s="79" t="s">
        <v>50</v>
      </c>
      <c r="C247" s="80"/>
      <c r="D247" s="80"/>
      <c r="E247" s="83">
        <f>SUM(E234:E246)</f>
        <v>0</v>
      </c>
      <c r="F247" s="83">
        <f>SUM(F234:F246)</f>
        <v>0</v>
      </c>
      <c r="G247" s="84">
        <f>SUM(G234:G246)</f>
        <v>0</v>
      </c>
      <c r="H247" s="84">
        <f>SUM(H234:H246)</f>
        <v>0</v>
      </c>
      <c r="I247" s="178">
        <f t="shared" si="24"/>
        <v>0</v>
      </c>
      <c r="J247" s="91"/>
      <c r="K247" s="11"/>
      <c r="L247" s="35"/>
      <c r="Q247" s="35"/>
    </row>
    <row r="248" spans="1:17" x14ac:dyDescent="0.25">
      <c r="A248" s="3"/>
      <c r="B248" s="2"/>
      <c r="C248" s="2"/>
      <c r="D248" s="2"/>
      <c r="E248" s="2"/>
      <c r="F248" s="2"/>
      <c r="G248" s="2"/>
      <c r="H248" s="2"/>
      <c r="I248" s="2"/>
      <c r="J248" s="2"/>
      <c r="L248" s="2"/>
      <c r="Q248" s="2"/>
    </row>
    <row r="249" spans="1:17" ht="16.5" thickBot="1" x14ac:dyDescent="0.3">
      <c r="A249" s="101"/>
      <c r="B249" s="27" t="s">
        <v>49</v>
      </c>
      <c r="C249" s="10"/>
      <c r="D249" s="10"/>
      <c r="E249" s="10"/>
      <c r="F249" s="10"/>
      <c r="G249" s="10"/>
      <c r="H249" s="10"/>
      <c r="I249" s="10"/>
      <c r="J249" s="27"/>
      <c r="L249" s="2"/>
      <c r="Q249" s="2"/>
    </row>
    <row r="250" spans="1:17" x14ac:dyDescent="0.25">
      <c r="A250" s="98"/>
      <c r="B250" s="26" t="s">
        <v>48</v>
      </c>
      <c r="C250" s="25"/>
      <c r="D250" s="25"/>
      <c r="E250" s="24">
        <f>'תקציב מתוכנן לסרט'!H250</f>
        <v>0</v>
      </c>
      <c r="F250" s="23">
        <v>0</v>
      </c>
      <c r="G250" s="22">
        <v>0</v>
      </c>
      <c r="H250" s="187">
        <f t="shared" ref="H250:H263" si="25">F250+G250</f>
        <v>0</v>
      </c>
      <c r="I250" s="192">
        <f t="shared" ref="I250:I264" si="26">IF(E250&gt;0,H250/E250,0)</f>
        <v>0</v>
      </c>
      <c r="J250" s="44"/>
      <c r="K250" s="11"/>
      <c r="L250" s="2"/>
      <c r="Q250" s="2"/>
    </row>
    <row r="251" spans="1:17" x14ac:dyDescent="0.25">
      <c r="A251" s="98"/>
      <c r="B251" s="43" t="s">
        <v>47</v>
      </c>
      <c r="C251" s="42"/>
      <c r="D251" s="42"/>
      <c r="E251" s="41">
        <f>'תקציב מתוכנן לסרט'!H251</f>
        <v>0</v>
      </c>
      <c r="F251" s="40">
        <v>0</v>
      </c>
      <c r="G251" s="39">
        <v>0</v>
      </c>
      <c r="H251" s="188">
        <f t="shared" si="25"/>
        <v>0</v>
      </c>
      <c r="I251" s="193">
        <f t="shared" si="26"/>
        <v>0</v>
      </c>
      <c r="J251" s="37"/>
      <c r="K251" s="11"/>
      <c r="L251" s="2"/>
      <c r="Q251" s="2"/>
    </row>
    <row r="252" spans="1:17" x14ac:dyDescent="0.25">
      <c r="A252" s="98"/>
      <c r="B252" s="43" t="s">
        <v>46</v>
      </c>
      <c r="C252" s="42"/>
      <c r="D252" s="42"/>
      <c r="E252" s="41">
        <f>'תקציב מתוכנן לסרט'!H252</f>
        <v>0</v>
      </c>
      <c r="F252" s="40">
        <v>0</v>
      </c>
      <c r="G252" s="39">
        <v>0</v>
      </c>
      <c r="H252" s="188">
        <f t="shared" si="25"/>
        <v>0</v>
      </c>
      <c r="I252" s="193">
        <f t="shared" si="26"/>
        <v>0</v>
      </c>
      <c r="J252" s="37"/>
      <c r="K252" s="11"/>
      <c r="L252" s="2"/>
      <c r="Q252" s="2"/>
    </row>
    <row r="253" spans="1:17" x14ac:dyDescent="0.25">
      <c r="A253" s="98"/>
      <c r="B253" s="43" t="s">
        <v>45</v>
      </c>
      <c r="C253" s="42"/>
      <c r="D253" s="42"/>
      <c r="E253" s="41">
        <f>'תקציב מתוכנן לסרט'!H253</f>
        <v>0</v>
      </c>
      <c r="F253" s="40">
        <v>0</v>
      </c>
      <c r="G253" s="39">
        <v>0</v>
      </c>
      <c r="H253" s="188">
        <f t="shared" si="25"/>
        <v>0</v>
      </c>
      <c r="I253" s="193">
        <f t="shared" si="26"/>
        <v>0</v>
      </c>
      <c r="J253" s="37"/>
      <c r="K253" s="11"/>
      <c r="L253" s="2"/>
      <c r="Q253" s="2"/>
    </row>
    <row r="254" spans="1:17" x14ac:dyDescent="0.25">
      <c r="A254" s="98"/>
      <c r="B254" s="43" t="s">
        <v>44</v>
      </c>
      <c r="C254" s="42"/>
      <c r="D254" s="42"/>
      <c r="E254" s="41">
        <f>'תקציב מתוכנן לסרט'!H254</f>
        <v>0</v>
      </c>
      <c r="F254" s="40">
        <v>0</v>
      </c>
      <c r="G254" s="39">
        <v>0</v>
      </c>
      <c r="H254" s="188">
        <f t="shared" si="25"/>
        <v>0</v>
      </c>
      <c r="I254" s="193">
        <f t="shared" si="26"/>
        <v>0</v>
      </c>
      <c r="J254" s="37"/>
      <c r="K254" s="11"/>
      <c r="L254" s="2"/>
      <c r="Q254" s="2"/>
    </row>
    <row r="255" spans="1:17" x14ac:dyDescent="0.25">
      <c r="A255" s="98"/>
      <c r="B255" s="43" t="s">
        <v>43</v>
      </c>
      <c r="C255" s="42"/>
      <c r="D255" s="42"/>
      <c r="E255" s="41">
        <f>'תקציב מתוכנן לסרט'!H255</f>
        <v>0</v>
      </c>
      <c r="F255" s="40">
        <v>0</v>
      </c>
      <c r="G255" s="39">
        <v>0</v>
      </c>
      <c r="H255" s="188">
        <f t="shared" si="25"/>
        <v>0</v>
      </c>
      <c r="I255" s="193">
        <f t="shared" si="26"/>
        <v>0</v>
      </c>
      <c r="J255" s="37"/>
      <c r="K255" s="11"/>
      <c r="L255" s="2"/>
      <c r="Q255" s="2"/>
    </row>
    <row r="256" spans="1:17" x14ac:dyDescent="0.25">
      <c r="A256" s="98"/>
      <c r="B256" s="43" t="s">
        <v>42</v>
      </c>
      <c r="C256" s="42"/>
      <c r="D256" s="42"/>
      <c r="E256" s="41">
        <f>'תקציב מתוכנן לסרט'!H256</f>
        <v>0</v>
      </c>
      <c r="F256" s="40">
        <v>0</v>
      </c>
      <c r="G256" s="39">
        <v>0</v>
      </c>
      <c r="H256" s="188">
        <f t="shared" si="25"/>
        <v>0</v>
      </c>
      <c r="I256" s="193">
        <f t="shared" si="26"/>
        <v>0</v>
      </c>
      <c r="J256" s="37"/>
      <c r="K256" s="11"/>
      <c r="L256" s="2"/>
      <c r="Q256" s="2"/>
    </row>
    <row r="257" spans="1:17" x14ac:dyDescent="0.25">
      <c r="A257" s="98"/>
      <c r="B257" s="43" t="s">
        <v>41</v>
      </c>
      <c r="C257" s="42"/>
      <c r="D257" s="42"/>
      <c r="E257" s="41">
        <f>'תקציב מתוכנן לסרט'!H257</f>
        <v>0</v>
      </c>
      <c r="F257" s="40">
        <v>0</v>
      </c>
      <c r="G257" s="39">
        <v>0</v>
      </c>
      <c r="H257" s="188">
        <f t="shared" si="25"/>
        <v>0</v>
      </c>
      <c r="I257" s="193">
        <f t="shared" si="26"/>
        <v>0</v>
      </c>
      <c r="J257" s="37"/>
      <c r="K257" s="11"/>
      <c r="L257" s="2"/>
      <c r="Q257" s="2"/>
    </row>
    <row r="258" spans="1:17" x14ac:dyDescent="0.25">
      <c r="A258" s="98"/>
      <c r="B258" s="43" t="s">
        <v>40</v>
      </c>
      <c r="C258" s="42"/>
      <c r="D258" s="42"/>
      <c r="E258" s="41">
        <f>'תקציב מתוכנן לסרט'!H258</f>
        <v>0</v>
      </c>
      <c r="F258" s="40">
        <v>0</v>
      </c>
      <c r="G258" s="39">
        <v>0</v>
      </c>
      <c r="H258" s="188">
        <f t="shared" si="25"/>
        <v>0</v>
      </c>
      <c r="I258" s="193">
        <f t="shared" si="26"/>
        <v>0</v>
      </c>
      <c r="J258" s="37"/>
      <c r="K258" s="11"/>
      <c r="L258" s="2"/>
      <c r="Q258" s="2"/>
    </row>
    <row r="259" spans="1:17" x14ac:dyDescent="0.25">
      <c r="A259" s="98"/>
      <c r="B259" s="43" t="s">
        <v>39</v>
      </c>
      <c r="C259" s="42"/>
      <c r="D259" s="42"/>
      <c r="E259" s="41">
        <f>'תקציב מתוכנן לסרט'!H259</f>
        <v>0</v>
      </c>
      <c r="F259" s="40">
        <v>0</v>
      </c>
      <c r="G259" s="39">
        <v>0</v>
      </c>
      <c r="H259" s="188">
        <f t="shared" si="25"/>
        <v>0</v>
      </c>
      <c r="I259" s="193">
        <f t="shared" si="26"/>
        <v>0</v>
      </c>
      <c r="J259" s="37"/>
      <c r="K259" s="11"/>
      <c r="L259" s="2"/>
      <c r="Q259" s="2"/>
    </row>
    <row r="260" spans="1:17" x14ac:dyDescent="0.25">
      <c r="A260" s="98"/>
      <c r="B260" s="43" t="s">
        <v>38</v>
      </c>
      <c r="C260" s="42"/>
      <c r="D260" s="42"/>
      <c r="E260" s="41">
        <f>'תקציב מתוכנן לסרט'!H260</f>
        <v>0</v>
      </c>
      <c r="F260" s="40">
        <v>0</v>
      </c>
      <c r="G260" s="39">
        <v>0</v>
      </c>
      <c r="H260" s="188">
        <f t="shared" si="25"/>
        <v>0</v>
      </c>
      <c r="I260" s="193">
        <f t="shared" si="26"/>
        <v>0</v>
      </c>
      <c r="J260" s="37"/>
      <c r="K260" s="11"/>
      <c r="L260" s="2"/>
      <c r="Q260" s="2"/>
    </row>
    <row r="261" spans="1:17" x14ac:dyDescent="0.25">
      <c r="A261" s="98"/>
      <c r="B261" s="43" t="s">
        <v>18</v>
      </c>
      <c r="C261" s="42"/>
      <c r="D261" s="42"/>
      <c r="E261" s="41">
        <f>'תקציב מתוכנן לסרט'!H261</f>
        <v>0</v>
      </c>
      <c r="F261" s="40">
        <v>0</v>
      </c>
      <c r="G261" s="39">
        <v>0</v>
      </c>
      <c r="H261" s="188">
        <f t="shared" si="25"/>
        <v>0</v>
      </c>
      <c r="I261" s="193">
        <f t="shared" si="26"/>
        <v>0</v>
      </c>
      <c r="J261" s="37"/>
      <c r="K261" s="11"/>
      <c r="L261" s="2"/>
      <c r="Q261" s="2"/>
    </row>
    <row r="262" spans="1:17" x14ac:dyDescent="0.25">
      <c r="A262" s="98"/>
      <c r="B262" s="43" t="s">
        <v>16</v>
      </c>
      <c r="C262" s="42"/>
      <c r="D262" s="42"/>
      <c r="E262" s="41">
        <f>'תקציב מתוכנן לסרט'!H262</f>
        <v>0</v>
      </c>
      <c r="F262" s="40">
        <v>0</v>
      </c>
      <c r="G262" s="39">
        <v>0</v>
      </c>
      <c r="H262" s="188">
        <f t="shared" si="25"/>
        <v>0</v>
      </c>
      <c r="I262" s="193">
        <f t="shared" si="26"/>
        <v>0</v>
      </c>
      <c r="J262" s="37"/>
      <c r="K262" s="11"/>
      <c r="L262" s="2"/>
      <c r="Q262" s="2"/>
    </row>
    <row r="263" spans="1:17" ht="15.75" thickBot="1" x14ac:dyDescent="0.3">
      <c r="A263" s="98"/>
      <c r="B263" s="43" t="s">
        <v>37</v>
      </c>
      <c r="C263" s="42"/>
      <c r="D263" s="42"/>
      <c r="E263" s="41">
        <f>'תקציב מתוכנן לסרט'!H263</f>
        <v>0</v>
      </c>
      <c r="F263" s="40">
        <v>0</v>
      </c>
      <c r="G263" s="39">
        <v>0</v>
      </c>
      <c r="H263" s="191">
        <f t="shared" si="25"/>
        <v>0</v>
      </c>
      <c r="I263" s="194">
        <f t="shared" si="26"/>
        <v>0</v>
      </c>
      <c r="J263" s="37"/>
      <c r="K263" s="11"/>
      <c r="L263" s="2"/>
      <c r="Q263" s="2"/>
    </row>
    <row r="264" spans="1:17" ht="16.5" thickBot="1" x14ac:dyDescent="0.3">
      <c r="A264" s="98"/>
      <c r="B264" s="79" t="s">
        <v>36</v>
      </c>
      <c r="C264" s="80"/>
      <c r="D264" s="80"/>
      <c r="E264" s="83">
        <f>SUM(E250:E263)</f>
        <v>0</v>
      </c>
      <c r="F264" s="83">
        <f>SUM(F250:F263)</f>
        <v>0</v>
      </c>
      <c r="G264" s="84">
        <f>SUM(G250:G263)</f>
        <v>0</v>
      </c>
      <c r="H264" s="84">
        <f>SUM(H250:H263)</f>
        <v>0</v>
      </c>
      <c r="I264" s="178">
        <f t="shared" si="26"/>
        <v>0</v>
      </c>
      <c r="J264" s="91"/>
      <c r="K264" s="11"/>
      <c r="L264" s="35"/>
      <c r="Q264" s="35"/>
    </row>
    <row r="265" spans="1:17" x14ac:dyDescent="0.25">
      <c r="A265" s="100"/>
      <c r="B265" s="2"/>
      <c r="C265" s="2"/>
      <c r="D265" s="2"/>
      <c r="E265" s="2"/>
      <c r="F265" s="2"/>
      <c r="G265" s="2"/>
      <c r="H265" s="2"/>
      <c r="I265" s="2"/>
      <c r="J265" s="2"/>
      <c r="L265" s="2"/>
      <c r="Q265" s="2"/>
    </row>
    <row r="266" spans="1:17" ht="16.5" thickBot="1" x14ac:dyDescent="0.3">
      <c r="A266" s="101"/>
      <c r="B266" s="27" t="s">
        <v>35</v>
      </c>
      <c r="C266" s="10"/>
      <c r="D266" s="10"/>
      <c r="E266" s="10"/>
      <c r="F266" s="10"/>
      <c r="G266" s="10"/>
      <c r="H266" s="10"/>
      <c r="I266" s="10"/>
      <c r="J266" s="27"/>
      <c r="L266" s="2"/>
      <c r="Q266" s="2"/>
    </row>
    <row r="267" spans="1:17" x14ac:dyDescent="0.25">
      <c r="A267" s="98"/>
      <c r="B267" s="26" t="s">
        <v>34</v>
      </c>
      <c r="C267" s="25"/>
      <c r="D267" s="25"/>
      <c r="E267" s="24">
        <f>'תקציב מתוכנן לסרט'!H267</f>
        <v>0</v>
      </c>
      <c r="F267" s="23">
        <v>0</v>
      </c>
      <c r="G267" s="22">
        <v>0</v>
      </c>
      <c r="H267" s="197">
        <f t="shared" ref="H267:H275" si="27">F267+G267</f>
        <v>0</v>
      </c>
      <c r="I267" s="179">
        <f t="shared" ref="I267:I276" si="28">IF(E267&gt;0,H267/E267,0)</f>
        <v>0</v>
      </c>
      <c r="J267" s="44"/>
      <c r="K267" s="11"/>
      <c r="L267" s="2"/>
      <c r="Q267" s="2"/>
    </row>
    <row r="268" spans="1:17" x14ac:dyDescent="0.25">
      <c r="A268" s="98"/>
      <c r="B268" s="43" t="s">
        <v>33</v>
      </c>
      <c r="C268" s="42"/>
      <c r="D268" s="42"/>
      <c r="E268" s="41">
        <f>'תקציב מתוכנן לסרט'!H268</f>
        <v>0</v>
      </c>
      <c r="F268" s="40">
        <v>0</v>
      </c>
      <c r="G268" s="39">
        <v>0</v>
      </c>
      <c r="H268" s="198">
        <f t="shared" si="27"/>
        <v>0</v>
      </c>
      <c r="I268" s="180">
        <f t="shared" si="28"/>
        <v>0</v>
      </c>
      <c r="J268" s="37"/>
      <c r="K268" s="11"/>
      <c r="L268" s="2"/>
      <c r="Q268" s="2"/>
    </row>
    <row r="269" spans="1:17" x14ac:dyDescent="0.25">
      <c r="A269" s="98"/>
      <c r="B269" s="43" t="s">
        <v>32</v>
      </c>
      <c r="C269" s="42"/>
      <c r="D269" s="42"/>
      <c r="E269" s="41">
        <f>'תקציב מתוכנן לסרט'!H269</f>
        <v>0</v>
      </c>
      <c r="F269" s="40">
        <v>0</v>
      </c>
      <c r="G269" s="39">
        <v>0</v>
      </c>
      <c r="H269" s="198">
        <f t="shared" si="27"/>
        <v>0</v>
      </c>
      <c r="I269" s="180">
        <f t="shared" si="28"/>
        <v>0</v>
      </c>
      <c r="J269" s="37"/>
      <c r="K269" s="11"/>
      <c r="L269" s="2"/>
      <c r="Q269" s="2"/>
    </row>
    <row r="270" spans="1:17" x14ac:dyDescent="0.25">
      <c r="A270" s="98"/>
      <c r="B270" s="43" t="s">
        <v>31</v>
      </c>
      <c r="C270" s="42"/>
      <c r="D270" s="42"/>
      <c r="E270" s="41">
        <f>'תקציב מתוכנן לסרט'!H270</f>
        <v>0</v>
      </c>
      <c r="F270" s="40">
        <v>0</v>
      </c>
      <c r="G270" s="39">
        <v>0</v>
      </c>
      <c r="H270" s="198">
        <f t="shared" si="27"/>
        <v>0</v>
      </c>
      <c r="I270" s="180">
        <f t="shared" si="28"/>
        <v>0</v>
      </c>
      <c r="J270" s="37"/>
      <c r="K270" s="11"/>
      <c r="L270" s="2"/>
      <c r="Q270" s="2"/>
    </row>
    <row r="271" spans="1:17" x14ac:dyDescent="0.25">
      <c r="A271" s="98"/>
      <c r="B271" s="43" t="s">
        <v>30</v>
      </c>
      <c r="C271" s="42"/>
      <c r="D271" s="42"/>
      <c r="E271" s="41">
        <f>'תקציב מתוכנן לסרט'!H271</f>
        <v>0</v>
      </c>
      <c r="F271" s="40">
        <v>0</v>
      </c>
      <c r="G271" s="39">
        <v>0</v>
      </c>
      <c r="H271" s="198">
        <f t="shared" si="27"/>
        <v>0</v>
      </c>
      <c r="I271" s="180">
        <f t="shared" si="28"/>
        <v>0</v>
      </c>
      <c r="J271" s="37"/>
      <c r="K271" s="11"/>
      <c r="L271" s="2"/>
      <c r="Q271" s="2"/>
    </row>
    <row r="272" spans="1:17" x14ac:dyDescent="0.25">
      <c r="A272" s="98"/>
      <c r="B272" s="43" t="s">
        <v>29</v>
      </c>
      <c r="C272" s="42"/>
      <c r="D272" s="42"/>
      <c r="E272" s="41">
        <f>'תקציב מתוכנן לסרט'!H272</f>
        <v>0</v>
      </c>
      <c r="F272" s="40">
        <v>0</v>
      </c>
      <c r="G272" s="39">
        <v>0</v>
      </c>
      <c r="H272" s="198">
        <f t="shared" si="27"/>
        <v>0</v>
      </c>
      <c r="I272" s="180">
        <f t="shared" si="28"/>
        <v>0</v>
      </c>
      <c r="J272" s="37"/>
      <c r="K272" s="11"/>
      <c r="L272" s="2"/>
      <c r="Q272" s="2"/>
    </row>
    <row r="273" spans="1:17" x14ac:dyDescent="0.25">
      <c r="A273" s="98"/>
      <c r="B273" s="43" t="s">
        <v>28</v>
      </c>
      <c r="C273" s="42"/>
      <c r="D273" s="42"/>
      <c r="E273" s="41">
        <f>'תקציב מתוכנן לסרט'!H273</f>
        <v>0</v>
      </c>
      <c r="F273" s="40">
        <v>0</v>
      </c>
      <c r="G273" s="39">
        <v>0</v>
      </c>
      <c r="H273" s="198">
        <f t="shared" si="27"/>
        <v>0</v>
      </c>
      <c r="I273" s="180">
        <f t="shared" si="28"/>
        <v>0</v>
      </c>
      <c r="J273" s="37"/>
      <c r="K273" s="11"/>
      <c r="L273" s="2"/>
      <c r="Q273" s="2"/>
    </row>
    <row r="274" spans="1:17" x14ac:dyDescent="0.25">
      <c r="A274" s="98"/>
      <c r="B274" s="43" t="s">
        <v>27</v>
      </c>
      <c r="C274" s="42"/>
      <c r="D274" s="42"/>
      <c r="E274" s="41">
        <f>'תקציב מתוכנן לסרט'!H274</f>
        <v>0</v>
      </c>
      <c r="F274" s="40">
        <v>0</v>
      </c>
      <c r="G274" s="39">
        <v>0</v>
      </c>
      <c r="H274" s="198">
        <f t="shared" si="27"/>
        <v>0</v>
      </c>
      <c r="I274" s="180">
        <f t="shared" si="28"/>
        <v>0</v>
      </c>
      <c r="J274" s="37"/>
      <c r="K274" s="11"/>
      <c r="L274" s="2"/>
      <c r="Q274" s="2"/>
    </row>
    <row r="275" spans="1:17" ht="15.75" thickBot="1" x14ac:dyDescent="0.3">
      <c r="A275" s="98"/>
      <c r="B275" s="20" t="s">
        <v>26</v>
      </c>
      <c r="C275" s="18"/>
      <c r="D275" s="18"/>
      <c r="E275" s="17">
        <f>'תקציב מתוכנן לסרט'!H275</f>
        <v>0</v>
      </c>
      <c r="F275" s="16">
        <v>0</v>
      </c>
      <c r="G275" s="15">
        <v>0</v>
      </c>
      <c r="H275" s="199">
        <f t="shared" si="27"/>
        <v>0</v>
      </c>
      <c r="I275" s="186">
        <f t="shared" si="28"/>
        <v>0</v>
      </c>
      <c r="J275" s="36"/>
      <c r="K275" s="11"/>
      <c r="L275" s="2"/>
      <c r="Q275" s="2"/>
    </row>
    <row r="276" spans="1:17" ht="16.5" thickBot="1" x14ac:dyDescent="0.3">
      <c r="A276" s="98"/>
      <c r="B276" s="79" t="s">
        <v>25</v>
      </c>
      <c r="C276" s="80"/>
      <c r="D276" s="80"/>
      <c r="E276" s="83">
        <f>SUM(E267:E275)</f>
        <v>0</v>
      </c>
      <c r="F276" s="83">
        <f>SUM(F267:F275)</f>
        <v>0</v>
      </c>
      <c r="G276" s="84">
        <f>SUM(G267:G275)</f>
        <v>0</v>
      </c>
      <c r="H276" s="195">
        <f>SUM(H267:H275)</f>
        <v>0</v>
      </c>
      <c r="I276" s="196">
        <f t="shared" si="28"/>
        <v>0</v>
      </c>
      <c r="J276" s="91"/>
      <c r="K276" s="11"/>
      <c r="L276" s="35"/>
      <c r="Q276" s="35"/>
    </row>
    <row r="277" spans="1:17" x14ac:dyDescent="0.25">
      <c r="A277" s="100"/>
      <c r="B277" s="4"/>
      <c r="C277" s="4"/>
      <c r="D277" s="4"/>
      <c r="E277" s="4"/>
      <c r="F277" s="4"/>
      <c r="G277" s="4"/>
      <c r="H277" s="4"/>
      <c r="I277" s="4"/>
      <c r="J277" s="4"/>
      <c r="L277" s="2"/>
      <c r="Q277" s="2"/>
    </row>
    <row r="278" spans="1:17" ht="16.5" thickBot="1" x14ac:dyDescent="0.3">
      <c r="A278" s="101"/>
      <c r="B278" s="27" t="s">
        <v>24</v>
      </c>
      <c r="C278" s="10"/>
      <c r="D278" s="10"/>
      <c r="E278" s="10"/>
      <c r="F278" s="10"/>
      <c r="G278" s="10"/>
      <c r="H278" s="10"/>
      <c r="I278" s="10"/>
      <c r="J278" s="27"/>
      <c r="L278" s="2"/>
      <c r="Q278" s="2"/>
    </row>
    <row r="279" spans="1:17" x14ac:dyDescent="0.25">
      <c r="A279" s="98"/>
      <c r="B279" s="26" t="s">
        <v>23</v>
      </c>
      <c r="C279" s="25"/>
      <c r="D279" s="25"/>
      <c r="E279" s="24">
        <f>'תקציב מתוכנן לסרט'!H279</f>
        <v>0</v>
      </c>
      <c r="F279" s="23">
        <v>0</v>
      </c>
      <c r="G279" s="22">
        <v>0</v>
      </c>
      <c r="H279" s="197">
        <f>F279+G279</f>
        <v>0</v>
      </c>
      <c r="I279" s="179">
        <f>IF(E279&gt;0,H279/E279,0)</f>
        <v>0</v>
      </c>
      <c r="J279" s="44"/>
      <c r="K279" s="11"/>
      <c r="L279" s="2"/>
      <c r="Q279" s="2"/>
    </row>
    <row r="280" spans="1:17" x14ac:dyDescent="0.25">
      <c r="A280" s="98"/>
      <c r="B280" s="43" t="s">
        <v>22</v>
      </c>
      <c r="C280" s="42"/>
      <c r="D280" s="42"/>
      <c r="E280" s="41">
        <f>'תקציב מתוכנן לסרט'!H280</f>
        <v>0</v>
      </c>
      <c r="F280" s="40">
        <v>0</v>
      </c>
      <c r="G280" s="39">
        <v>0</v>
      </c>
      <c r="H280" s="198">
        <f>F280+G280</f>
        <v>0</v>
      </c>
      <c r="I280" s="180">
        <f>IF(E280&gt;0,H280/E280,0)</f>
        <v>0</v>
      </c>
      <c r="J280" s="37"/>
      <c r="K280" s="11"/>
      <c r="L280" s="2"/>
      <c r="Q280" s="2"/>
    </row>
    <row r="281" spans="1:17" ht="15.75" thickBot="1" x14ac:dyDescent="0.3">
      <c r="A281" s="98"/>
      <c r="B281" s="20" t="s">
        <v>21</v>
      </c>
      <c r="C281" s="18"/>
      <c r="D281" s="18"/>
      <c r="E281" s="17">
        <f>'תקציב מתוכנן לסרט'!H281</f>
        <v>0</v>
      </c>
      <c r="F281" s="16">
        <v>0</v>
      </c>
      <c r="G281" s="15">
        <v>0</v>
      </c>
      <c r="H281" s="199">
        <f>F281+G281</f>
        <v>0</v>
      </c>
      <c r="I281" s="186">
        <f>IF(E281&gt;0,H281/E281,0)</f>
        <v>0</v>
      </c>
      <c r="J281" s="36"/>
      <c r="K281" s="11"/>
      <c r="L281" s="2"/>
      <c r="Q281" s="2"/>
    </row>
    <row r="282" spans="1:17" ht="16.5" thickBot="1" x14ac:dyDescent="0.3">
      <c r="A282" s="98"/>
      <c r="B282" s="79" t="s">
        <v>20</v>
      </c>
      <c r="C282" s="80"/>
      <c r="D282" s="80"/>
      <c r="E282" s="83">
        <f>SUM(E279:E281)</f>
        <v>0</v>
      </c>
      <c r="F282" s="83">
        <f>SUM(F279:F281)</f>
        <v>0</v>
      </c>
      <c r="G282" s="84">
        <f>SUM(G279:G281)</f>
        <v>0</v>
      </c>
      <c r="H282" s="195">
        <f>SUM(H279:H281)</f>
        <v>0</v>
      </c>
      <c r="I282" s="196">
        <f>IF(E282&gt;0,H282/E282,0)</f>
        <v>0</v>
      </c>
      <c r="J282" s="91"/>
      <c r="K282" s="11"/>
      <c r="L282" s="35"/>
      <c r="Q282" s="35"/>
    </row>
    <row r="283" spans="1:17" x14ac:dyDescent="0.25">
      <c r="A283" s="100"/>
      <c r="B283" s="4"/>
      <c r="C283" s="4"/>
      <c r="D283" s="4"/>
      <c r="E283" s="4"/>
      <c r="F283" s="4"/>
      <c r="G283" s="4"/>
      <c r="H283" s="4"/>
      <c r="I283" s="4"/>
      <c r="J283" s="4"/>
      <c r="L283" s="2"/>
      <c r="Q283" s="2"/>
    </row>
    <row r="284" spans="1:17" ht="16.5" thickBot="1" x14ac:dyDescent="0.3">
      <c r="A284" s="101"/>
      <c r="B284" s="27" t="s">
        <v>19</v>
      </c>
      <c r="C284" s="10"/>
      <c r="D284" s="10"/>
      <c r="E284" s="10"/>
      <c r="F284" s="10"/>
      <c r="G284" s="10"/>
      <c r="H284" s="10"/>
      <c r="I284" s="10"/>
      <c r="J284" s="27"/>
      <c r="L284" s="2"/>
      <c r="Q284" s="2"/>
    </row>
    <row r="285" spans="1:17" x14ac:dyDescent="0.25">
      <c r="A285" s="98"/>
      <c r="B285" s="26" t="s">
        <v>18</v>
      </c>
      <c r="C285" s="25"/>
      <c r="D285" s="25"/>
      <c r="E285" s="24">
        <f>'תקציב מתוכנן לסרט'!H285</f>
        <v>0</v>
      </c>
      <c r="F285" s="23">
        <v>0</v>
      </c>
      <c r="G285" s="22">
        <v>0</v>
      </c>
      <c r="H285" s="197">
        <f>F285+G285</f>
        <v>0</v>
      </c>
      <c r="I285" s="179">
        <f t="shared" ref="I285:I290" si="29">IF(E285&gt;0,H285/E285,0)</f>
        <v>0</v>
      </c>
      <c r="J285" s="44"/>
      <c r="K285" s="11"/>
      <c r="L285" s="2"/>
      <c r="Q285" s="2"/>
    </row>
    <row r="286" spans="1:17" x14ac:dyDescent="0.25">
      <c r="A286" s="98"/>
      <c r="B286" s="43" t="s">
        <v>17</v>
      </c>
      <c r="C286" s="42"/>
      <c r="D286" s="42"/>
      <c r="E286" s="41">
        <f>'תקציב מתוכנן לסרט'!H286</f>
        <v>0</v>
      </c>
      <c r="F286" s="40">
        <v>0</v>
      </c>
      <c r="G286" s="39">
        <v>0</v>
      </c>
      <c r="H286" s="198">
        <f>F286+G286</f>
        <v>0</v>
      </c>
      <c r="I286" s="180">
        <f t="shared" si="29"/>
        <v>0</v>
      </c>
      <c r="J286" s="37"/>
      <c r="K286" s="11"/>
      <c r="L286" s="2"/>
      <c r="Q286" s="2"/>
    </row>
    <row r="287" spans="1:17" x14ac:dyDescent="0.25">
      <c r="A287" s="98"/>
      <c r="B287" s="43" t="s">
        <v>16</v>
      </c>
      <c r="C287" s="42"/>
      <c r="D287" s="42"/>
      <c r="E287" s="41">
        <f>'תקציב מתוכנן לסרט'!H287</f>
        <v>0</v>
      </c>
      <c r="F287" s="40">
        <v>0</v>
      </c>
      <c r="G287" s="39">
        <v>0</v>
      </c>
      <c r="H287" s="198">
        <f>F287+G287</f>
        <v>0</v>
      </c>
      <c r="I287" s="180">
        <f t="shared" si="29"/>
        <v>0</v>
      </c>
      <c r="J287" s="37"/>
      <c r="K287" s="11"/>
      <c r="L287" s="2"/>
      <c r="Q287" s="2"/>
    </row>
    <row r="288" spans="1:17" x14ac:dyDescent="0.25">
      <c r="A288" s="98"/>
      <c r="B288" s="20" t="s">
        <v>15</v>
      </c>
      <c r="C288" s="18"/>
      <c r="D288" s="18"/>
      <c r="E288" s="17">
        <f>'תקציב מתוכנן לסרט'!H288</f>
        <v>0</v>
      </c>
      <c r="F288" s="16">
        <v>0</v>
      </c>
      <c r="G288" s="15">
        <v>0</v>
      </c>
      <c r="H288" s="198">
        <f>F288+G288</f>
        <v>0</v>
      </c>
      <c r="I288" s="180">
        <f t="shared" si="29"/>
        <v>0</v>
      </c>
      <c r="J288" s="36"/>
      <c r="K288" s="11"/>
      <c r="L288" s="2"/>
      <c r="Q288" s="2"/>
    </row>
    <row r="289" spans="1:17" ht="15.75" thickBot="1" x14ac:dyDescent="0.3">
      <c r="A289" s="98"/>
      <c r="B289" s="20" t="s">
        <v>14</v>
      </c>
      <c r="C289" s="18"/>
      <c r="D289" s="18"/>
      <c r="E289" s="17">
        <f>'תקציב מתוכנן לסרט'!H289</f>
        <v>0</v>
      </c>
      <c r="F289" s="16">
        <v>0</v>
      </c>
      <c r="G289" s="15">
        <v>0</v>
      </c>
      <c r="H289" s="199">
        <f>F289+G289</f>
        <v>0</v>
      </c>
      <c r="I289" s="186">
        <f t="shared" si="29"/>
        <v>0</v>
      </c>
      <c r="J289" s="36"/>
      <c r="K289" s="11"/>
      <c r="L289" s="2"/>
      <c r="Q289" s="2"/>
    </row>
    <row r="290" spans="1:17" ht="16.5" thickBot="1" x14ac:dyDescent="0.3">
      <c r="A290" s="98"/>
      <c r="B290" s="79" t="s">
        <v>13</v>
      </c>
      <c r="C290" s="80"/>
      <c r="D290" s="80"/>
      <c r="E290" s="83">
        <f>SUM(E285:E289)</f>
        <v>0</v>
      </c>
      <c r="F290" s="83">
        <f>SUM(F285:F289)</f>
        <v>0</v>
      </c>
      <c r="G290" s="84">
        <f>SUM(G285:G289)</f>
        <v>0</v>
      </c>
      <c r="H290" s="195">
        <f>SUM(H285:H289)</f>
        <v>0</v>
      </c>
      <c r="I290" s="196">
        <f t="shared" si="29"/>
        <v>0</v>
      </c>
      <c r="J290" s="91"/>
      <c r="K290" s="11"/>
      <c r="L290" s="35"/>
      <c r="Q290" s="35"/>
    </row>
    <row r="291" spans="1:17" ht="15.75" thickBot="1" x14ac:dyDescent="0.3">
      <c r="A291" s="100"/>
      <c r="B291" s="4"/>
      <c r="C291" s="4"/>
      <c r="D291" s="4"/>
      <c r="E291" s="4"/>
      <c r="F291" s="4"/>
      <c r="G291" s="4"/>
      <c r="H291" s="4"/>
      <c r="I291" s="4"/>
      <c r="J291" s="4"/>
      <c r="L291" s="2"/>
      <c r="Q291" s="2"/>
    </row>
    <row r="292" spans="1:17" ht="26.45" customHeight="1" thickBot="1" x14ac:dyDescent="0.3">
      <c r="A292" s="3"/>
      <c r="B292" s="133" t="s">
        <v>12</v>
      </c>
      <c r="C292" s="134"/>
      <c r="D292" s="134"/>
      <c r="E292" s="132">
        <f>E290+E282+E276+E264+E247</f>
        <v>0</v>
      </c>
      <c r="F292" s="132">
        <f>F290+F282+F276+F264+F247</f>
        <v>0</v>
      </c>
      <c r="G292" s="137">
        <f>G290+G282+G276+G264+G247</f>
        <v>0</v>
      </c>
      <c r="H292" s="137">
        <f>H290+H282+H276+H264+H247</f>
        <v>0</v>
      </c>
      <c r="I292" s="176">
        <f>IF(E292&gt;0,H292/E292,0)</f>
        <v>0</v>
      </c>
      <c r="J292" s="5"/>
      <c r="L292" s="2"/>
      <c r="Q292" s="2"/>
    </row>
    <row r="293" spans="1:17" x14ac:dyDescent="0.25">
      <c r="A293" s="101"/>
      <c r="B293" s="2"/>
      <c r="C293" s="2"/>
      <c r="D293" s="2"/>
      <c r="E293" s="2"/>
      <c r="F293" s="2"/>
      <c r="G293" s="2"/>
      <c r="H293" s="2"/>
      <c r="I293" s="2"/>
      <c r="J293" s="2"/>
      <c r="L293" s="2"/>
      <c r="Q293" s="2"/>
    </row>
    <row r="294" spans="1:17" ht="15.75" thickBot="1" x14ac:dyDescent="0.3">
      <c r="A294" s="101"/>
      <c r="B294" s="10"/>
      <c r="C294" s="10"/>
      <c r="D294" s="10"/>
      <c r="E294" s="10"/>
      <c r="F294" s="10"/>
      <c r="G294" s="10"/>
      <c r="H294" s="10"/>
      <c r="I294" s="10"/>
      <c r="J294" s="10"/>
      <c r="L294" s="2"/>
      <c r="Q294" s="2"/>
    </row>
    <row r="295" spans="1:17" ht="15.75" thickBot="1" x14ac:dyDescent="0.3">
      <c r="A295" s="98"/>
      <c r="B295" s="13" t="s">
        <v>11</v>
      </c>
      <c r="C295" s="31"/>
      <c r="D295" s="31"/>
      <c r="E295" s="30">
        <f>'תקציב מתוכנן לסרט'!H295</f>
        <v>0</v>
      </c>
      <c r="F295" s="29">
        <v>0</v>
      </c>
      <c r="G295" s="28">
        <v>0</v>
      </c>
      <c r="H295" s="201">
        <f>F295+G295</f>
        <v>0</v>
      </c>
      <c r="I295" s="202">
        <f>IF(E295&gt;0,H295/E295,0)</f>
        <v>0</v>
      </c>
      <c r="J295" s="200"/>
      <c r="K295" s="11"/>
      <c r="L295" s="2"/>
      <c r="Q295" s="2"/>
    </row>
    <row r="296" spans="1:17" x14ac:dyDescent="0.25">
      <c r="A296" s="100"/>
      <c r="B296" s="4"/>
      <c r="C296" s="4"/>
      <c r="D296" s="4"/>
      <c r="E296" s="4"/>
      <c r="F296" s="4"/>
      <c r="G296" s="4"/>
      <c r="H296" s="4"/>
      <c r="I296" s="4"/>
      <c r="L296" s="2"/>
      <c r="Q296" s="2"/>
    </row>
    <row r="297" spans="1:17" ht="15.75" thickBot="1" x14ac:dyDescent="0.3">
      <c r="A297" s="100"/>
      <c r="B297" s="4"/>
      <c r="C297" s="4"/>
      <c r="D297" s="4"/>
      <c r="E297" s="4"/>
      <c r="F297" s="4"/>
      <c r="G297" s="4"/>
      <c r="H297" s="4"/>
      <c r="I297" s="4"/>
      <c r="L297" s="2"/>
      <c r="Q297" s="2"/>
    </row>
    <row r="298" spans="1:17" ht="26.45" customHeight="1" thickBot="1" x14ac:dyDescent="0.3">
      <c r="A298" s="3"/>
      <c r="B298" s="133" t="s">
        <v>10</v>
      </c>
      <c r="C298" s="134"/>
      <c r="D298" s="134"/>
      <c r="E298" s="132">
        <f>E295+E292+E229</f>
        <v>0</v>
      </c>
      <c r="F298" s="132">
        <f>F295+F292+F229</f>
        <v>0</v>
      </c>
      <c r="G298" s="137">
        <f>G295+G292+G229</f>
        <v>0</v>
      </c>
      <c r="H298" s="132">
        <f>H295+H292+H229</f>
        <v>0</v>
      </c>
      <c r="I298" s="176">
        <f>IF(E298&gt;0,H298/E298,0)</f>
        <v>0</v>
      </c>
      <c r="J298" s="5"/>
      <c r="L298" s="2"/>
      <c r="Q298" s="2"/>
    </row>
    <row r="299" spans="1:17" x14ac:dyDescent="0.25">
      <c r="A299" s="3"/>
      <c r="B299" s="2"/>
      <c r="C299" s="2"/>
      <c r="D299" s="2"/>
      <c r="E299" s="2"/>
      <c r="F299" s="2"/>
      <c r="G299" s="2"/>
      <c r="H299" s="2"/>
      <c r="I299" s="2"/>
      <c r="L299" s="2"/>
      <c r="Q299" s="2"/>
    </row>
    <row r="300" spans="1:17" x14ac:dyDescent="0.25">
      <c r="A300" s="101"/>
      <c r="B300" s="10"/>
      <c r="C300" s="10"/>
      <c r="D300" s="10"/>
      <c r="E300" s="10"/>
      <c r="F300" s="10"/>
      <c r="G300" s="10"/>
      <c r="H300" s="10"/>
      <c r="I300" s="10"/>
      <c r="L300" s="2"/>
      <c r="Q300" s="2"/>
    </row>
    <row r="301" spans="1:17" ht="16.5" thickBot="1" x14ac:dyDescent="0.3">
      <c r="A301" s="101"/>
      <c r="B301" s="27" t="s">
        <v>9</v>
      </c>
      <c r="C301" s="10"/>
      <c r="D301" s="10"/>
      <c r="E301" s="10"/>
      <c r="F301" s="10"/>
      <c r="G301" s="10"/>
      <c r="H301" s="10"/>
      <c r="I301" s="10"/>
      <c r="L301" s="2"/>
      <c r="Q301" s="2"/>
    </row>
    <row r="302" spans="1:17" ht="15.75" thickBot="1" x14ac:dyDescent="0.3">
      <c r="A302" s="98"/>
      <c r="B302" s="13" t="s">
        <v>8</v>
      </c>
      <c r="C302" s="33"/>
      <c r="D302" s="33"/>
      <c r="E302" s="30">
        <f>'תקציב מתוכנן לסרט'!H302</f>
        <v>0</v>
      </c>
      <c r="F302" s="29">
        <v>0</v>
      </c>
      <c r="G302" s="28">
        <v>0</v>
      </c>
      <c r="H302" s="201">
        <f>F302+G302</f>
        <v>0</v>
      </c>
      <c r="I302" s="202">
        <f>IF(E302&gt;0,H302/E302,0)</f>
        <v>0</v>
      </c>
      <c r="J302" s="147"/>
      <c r="K302" s="11"/>
      <c r="L302" s="2"/>
      <c r="Q302" s="2"/>
    </row>
    <row r="303" spans="1:17" ht="15.75" thickBot="1" x14ac:dyDescent="0.3">
      <c r="A303" s="100"/>
      <c r="B303" s="4"/>
      <c r="C303" s="4"/>
      <c r="D303" s="4"/>
      <c r="E303" s="4"/>
      <c r="F303" s="4"/>
      <c r="G303" s="4"/>
      <c r="H303" s="4"/>
      <c r="I303" s="4"/>
      <c r="J303" s="146"/>
      <c r="L303" s="2"/>
      <c r="Q303" s="2"/>
    </row>
    <row r="304" spans="1:17" ht="34.9" customHeight="1" thickBot="1" x14ac:dyDescent="0.3">
      <c r="A304" s="3"/>
      <c r="B304" s="138" t="s">
        <v>289</v>
      </c>
      <c r="C304" s="134"/>
      <c r="D304" s="134"/>
      <c r="E304" s="132">
        <f>E302+E298</f>
        <v>0</v>
      </c>
      <c r="F304" s="132">
        <f>F302+F298</f>
        <v>0</v>
      </c>
      <c r="G304" s="137">
        <f>G302+G298</f>
        <v>0</v>
      </c>
      <c r="H304" s="132">
        <f>H302+H298</f>
        <v>0</v>
      </c>
      <c r="I304" s="176">
        <f>IF(E304&gt;0,H304/E304,0)</f>
        <v>0</v>
      </c>
      <c r="J304" s="11"/>
      <c r="L304" s="2"/>
      <c r="Q304" s="2"/>
    </row>
    <row r="305" spans="1:17" x14ac:dyDescent="0.25">
      <c r="A305" s="100"/>
      <c r="B305" s="2"/>
      <c r="C305" s="2"/>
      <c r="D305" s="2"/>
      <c r="E305" s="2"/>
      <c r="F305" s="2"/>
      <c r="G305" s="2"/>
      <c r="H305" s="2"/>
      <c r="I305" s="2"/>
      <c r="L305" s="2"/>
      <c r="Q305" s="2"/>
    </row>
    <row r="306" spans="1:17" x14ac:dyDescent="0.25">
      <c r="A306" s="99"/>
      <c r="B306" s="10"/>
      <c r="C306" s="10"/>
      <c r="D306" s="10"/>
      <c r="E306" s="10"/>
      <c r="F306" s="10"/>
      <c r="G306" s="10"/>
      <c r="H306" s="10"/>
      <c r="I306" s="10"/>
      <c r="L306" s="2"/>
      <c r="Q306" s="2"/>
    </row>
    <row r="307" spans="1:17" ht="16.5" thickBot="1" x14ac:dyDescent="0.3">
      <c r="A307" s="101"/>
      <c r="B307" s="27" t="s">
        <v>7</v>
      </c>
      <c r="C307" s="10"/>
      <c r="D307" s="10"/>
      <c r="E307" s="10"/>
      <c r="F307" s="10"/>
      <c r="G307" s="10"/>
      <c r="H307" s="10"/>
      <c r="I307" s="10"/>
      <c r="J307" s="150"/>
      <c r="L307" s="2"/>
      <c r="Q307" s="2"/>
    </row>
    <row r="308" spans="1:17" x14ac:dyDescent="0.25">
      <c r="A308" s="98"/>
      <c r="B308" s="26" t="s">
        <v>6</v>
      </c>
      <c r="C308" s="25"/>
      <c r="D308" s="25"/>
      <c r="E308" s="24">
        <f>'תקציב מתוכנן לסרט'!H308</f>
        <v>0</v>
      </c>
      <c r="F308" s="23">
        <v>0</v>
      </c>
      <c r="G308" s="22">
        <v>0</v>
      </c>
      <c r="H308" s="197">
        <f>F308+G308</f>
        <v>0</v>
      </c>
      <c r="I308" s="179">
        <f>IF(E308&gt;0,H308/E308,0)</f>
        <v>0</v>
      </c>
      <c r="J308" s="44"/>
      <c r="K308" s="11"/>
      <c r="L308" s="2"/>
      <c r="Q308" s="2"/>
    </row>
    <row r="309" spans="1:17" ht="15.75" thickBot="1" x14ac:dyDescent="0.3">
      <c r="A309" s="98"/>
      <c r="B309" s="20" t="s">
        <v>5</v>
      </c>
      <c r="C309" s="18"/>
      <c r="D309" s="18"/>
      <c r="E309" s="17">
        <f>'תקציב מתוכנן לסרט'!H309</f>
        <v>0</v>
      </c>
      <c r="F309" s="16">
        <v>0</v>
      </c>
      <c r="G309" s="15"/>
      <c r="H309" s="199">
        <f>F309+G309</f>
        <v>0</v>
      </c>
      <c r="I309" s="186">
        <f>IF(E309&gt;0,H309/E309,0)</f>
        <v>0</v>
      </c>
      <c r="J309" s="203"/>
      <c r="K309" s="11"/>
      <c r="L309" s="2"/>
      <c r="Q309" s="2"/>
    </row>
    <row r="310" spans="1:17" ht="16.5" thickBot="1" x14ac:dyDescent="0.3">
      <c r="A310" s="98"/>
      <c r="B310" s="79" t="s">
        <v>3</v>
      </c>
      <c r="C310" s="80"/>
      <c r="D310" s="80"/>
      <c r="E310" s="83">
        <f>SUM(E308:E309)</f>
        <v>0</v>
      </c>
      <c r="F310" s="83">
        <f>SUM(F308:F309)</f>
        <v>0</v>
      </c>
      <c r="G310" s="84">
        <f>SUM(G308:G309)</f>
        <v>0</v>
      </c>
      <c r="H310" s="195">
        <f>SUM(H308:H309)</f>
        <v>0</v>
      </c>
      <c r="I310" s="204">
        <f>IF(E310&gt;0,H310/E310,0)</f>
        <v>0</v>
      </c>
      <c r="J310" s="86"/>
      <c r="K310" s="11"/>
      <c r="L310" s="2"/>
      <c r="Q310" s="2"/>
    </row>
    <row r="311" spans="1:17" x14ac:dyDescent="0.25">
      <c r="A311" s="100"/>
      <c r="B311" s="7"/>
      <c r="C311" s="7"/>
      <c r="D311" s="7"/>
      <c r="E311" s="7"/>
      <c r="F311" s="7"/>
      <c r="G311" s="7"/>
      <c r="H311" s="7"/>
      <c r="I311" s="7"/>
      <c r="L311" s="2"/>
      <c r="Q311" s="2"/>
    </row>
    <row r="312" spans="1:17" ht="15.75" thickBot="1" x14ac:dyDescent="0.3">
      <c r="A312" s="100"/>
      <c r="B312" s="10"/>
      <c r="C312" s="10"/>
      <c r="D312" s="10"/>
      <c r="E312" s="10"/>
      <c r="F312" s="10"/>
      <c r="G312" s="10"/>
      <c r="H312" s="10"/>
      <c r="I312" s="10"/>
      <c r="J312" s="9"/>
      <c r="L312" s="2"/>
      <c r="Q312" s="2"/>
    </row>
    <row r="313" spans="1:17" ht="34.9" customHeight="1" thickBot="1" x14ac:dyDescent="0.3">
      <c r="A313" s="3"/>
      <c r="B313" s="139" t="s">
        <v>2</v>
      </c>
      <c r="C313" s="75"/>
      <c r="D313" s="75"/>
      <c r="E313" s="165">
        <f>'תקציב מתוכנן לסרט'!H313</f>
        <v>0</v>
      </c>
      <c r="F313" s="141">
        <f>F304</f>
        <v>0</v>
      </c>
      <c r="G313" s="141">
        <f>G304</f>
        <v>0</v>
      </c>
      <c r="H313" s="165">
        <f>F313+G313</f>
        <v>0</v>
      </c>
      <c r="I313" s="167">
        <f>IF(E313&gt;0,H313/E313,0)</f>
        <v>0</v>
      </c>
      <c r="J313" s="11"/>
      <c r="L313" s="2"/>
      <c r="Q313" s="2"/>
    </row>
    <row r="314" spans="1:17" ht="7.15" customHeight="1" thickBot="1" x14ac:dyDescent="0.3">
      <c r="A314" s="3"/>
      <c r="B314" s="142"/>
      <c r="C314" s="142"/>
      <c r="D314" s="142"/>
      <c r="E314" s="96"/>
      <c r="F314" s="96"/>
      <c r="G314" s="96"/>
      <c r="H314" s="96"/>
      <c r="I314" s="96"/>
      <c r="J314" s="5"/>
      <c r="L314" s="2"/>
      <c r="Q314" s="2"/>
    </row>
    <row r="315" spans="1:17" ht="34.9" customHeight="1" thickBot="1" x14ac:dyDescent="0.3">
      <c r="A315" s="3"/>
      <c r="B315" s="139" t="s">
        <v>1</v>
      </c>
      <c r="C315" s="75"/>
      <c r="D315" s="75"/>
      <c r="E315" s="165">
        <f>'תקציב מתוכנן לסרט'!H315</f>
        <v>0</v>
      </c>
      <c r="F315" s="141">
        <f>F310</f>
        <v>0</v>
      </c>
      <c r="G315" s="141">
        <f>G310</f>
        <v>0</v>
      </c>
      <c r="H315" s="165">
        <f>F315+G315</f>
        <v>0</v>
      </c>
      <c r="I315" s="167">
        <f>IF(E315&gt;0,H315/E315,0)</f>
        <v>0</v>
      </c>
      <c r="J315" s="11"/>
      <c r="L315" s="2"/>
      <c r="Q315" s="2"/>
    </row>
    <row r="316" spans="1:17" ht="7.15" customHeight="1" thickBot="1" x14ac:dyDescent="0.3">
      <c r="A316" s="3"/>
      <c r="B316" s="103"/>
      <c r="C316" s="130"/>
      <c r="D316" s="130"/>
      <c r="E316" s="96"/>
      <c r="F316" s="96"/>
      <c r="G316" s="96"/>
      <c r="H316" s="96"/>
      <c r="I316" s="96"/>
      <c r="J316" s="5"/>
      <c r="L316" s="2"/>
      <c r="Q316" s="2"/>
    </row>
    <row r="317" spans="1:17" ht="34.9" customHeight="1" thickBot="1" x14ac:dyDescent="0.3">
      <c r="A317" s="3"/>
      <c r="B317" s="139" t="s">
        <v>298</v>
      </c>
      <c r="C317" s="75"/>
      <c r="D317" s="75"/>
      <c r="E317" s="165">
        <f>'תקציב מתוכנן לסרט'!H317</f>
        <v>0</v>
      </c>
      <c r="F317" s="141">
        <f>F15</f>
        <v>0</v>
      </c>
      <c r="G317" s="141">
        <f>G15</f>
        <v>0</v>
      </c>
      <c r="H317" s="165">
        <f>F317+G317</f>
        <v>0</v>
      </c>
      <c r="I317" s="167">
        <f>IF(E317&gt;0,H317/E317,0)</f>
        <v>0</v>
      </c>
      <c r="J317" s="11"/>
      <c r="L317" s="2"/>
      <c r="Q317" s="2"/>
    </row>
    <row r="318" spans="1:17" ht="7.15" customHeight="1" thickBot="1" x14ac:dyDescent="0.3">
      <c r="A318" s="3"/>
      <c r="B318" s="103"/>
      <c r="C318" s="130"/>
      <c r="D318" s="130"/>
      <c r="E318" s="96"/>
      <c r="F318" s="96"/>
      <c r="G318" s="96"/>
      <c r="H318" s="96"/>
      <c r="I318" s="96"/>
      <c r="J318" s="5"/>
      <c r="L318" s="2"/>
      <c r="Q318" s="2"/>
    </row>
    <row r="319" spans="1:17" ht="7.15" customHeight="1" thickBot="1" x14ac:dyDescent="0.3">
      <c r="A319" s="3"/>
      <c r="B319" s="103"/>
      <c r="C319" s="130"/>
      <c r="D319" s="130"/>
      <c r="E319" s="96"/>
      <c r="F319" s="96"/>
      <c r="G319" s="96"/>
      <c r="H319" s="96"/>
      <c r="I319" s="96"/>
      <c r="J319" s="5"/>
      <c r="L319" s="2"/>
      <c r="Q319" s="2"/>
    </row>
    <row r="320" spans="1:17" ht="34.9" customHeight="1" thickBot="1" x14ac:dyDescent="0.3">
      <c r="A320" s="3"/>
      <c r="B320" s="139" t="s">
        <v>299</v>
      </c>
      <c r="C320" s="75"/>
      <c r="D320" s="75"/>
      <c r="E320" s="166">
        <f>'תקציב מתוכנן לסרט'!H320</f>
        <v>0</v>
      </c>
      <c r="F320" s="145">
        <f>SUM(F313:F317)</f>
        <v>0</v>
      </c>
      <c r="G320" s="145">
        <f>SUM(G313:G317)</f>
        <v>0</v>
      </c>
      <c r="H320" s="166">
        <f>F320+G320</f>
        <v>0</v>
      </c>
      <c r="I320" s="212">
        <f>IF(E320&gt;0,H320/E320,0)</f>
        <v>0</v>
      </c>
      <c r="J320" s="11"/>
      <c r="L320" s="2"/>
      <c r="Q320" s="2"/>
    </row>
    <row r="321" spans="1:17" x14ac:dyDescent="0.25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2"/>
      <c r="P321" s="2"/>
      <c r="Q321" s="2"/>
    </row>
    <row r="322" spans="1:17" x14ac:dyDescent="0.25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P322" s="2"/>
      <c r="Q322" s="2"/>
    </row>
    <row r="323" spans="1:17" x14ac:dyDescent="0.25">
      <c r="A323" s="104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2"/>
      <c r="P323" s="2"/>
      <c r="Q323" s="2"/>
    </row>
    <row r="324" spans="1:17" x14ac:dyDescent="0.25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P324" s="2"/>
      <c r="Q324" s="2"/>
    </row>
    <row r="325" spans="1:17" x14ac:dyDescent="0.25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P325" s="2"/>
      <c r="Q325" s="2"/>
    </row>
    <row r="326" spans="1:17" x14ac:dyDescent="0.25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P326" s="2"/>
      <c r="Q326" s="2"/>
    </row>
    <row r="327" spans="1:17" x14ac:dyDescent="0.25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P327" s="2"/>
      <c r="Q327" s="2"/>
    </row>
    <row r="328" spans="1:17" x14ac:dyDescent="0.25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P328" s="2"/>
      <c r="Q328" s="2"/>
    </row>
    <row r="329" spans="1:17" x14ac:dyDescent="0.25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P329" s="2"/>
      <c r="Q329" s="2"/>
    </row>
    <row r="330" spans="1:17" x14ac:dyDescent="0.25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P330" s="2"/>
      <c r="Q330" s="2"/>
    </row>
    <row r="331" spans="1:17" x14ac:dyDescent="0.25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P331" s="2"/>
      <c r="Q331" s="2"/>
    </row>
    <row r="332" spans="1:17" x14ac:dyDescent="0.25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P332" s="2"/>
      <c r="Q332" s="2"/>
    </row>
    <row r="333" spans="1:17" x14ac:dyDescent="0.25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P333" s="2"/>
      <c r="Q333" s="2"/>
    </row>
    <row r="334" spans="1:17" x14ac:dyDescent="0.25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P334" s="2"/>
      <c r="Q334" s="2"/>
    </row>
    <row r="335" spans="1:17" x14ac:dyDescent="0.25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P335" s="2"/>
      <c r="Q335" s="2"/>
    </row>
    <row r="336" spans="1:17" x14ac:dyDescent="0.25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P336" s="2"/>
      <c r="Q336" s="2"/>
    </row>
    <row r="337" spans="1:17" x14ac:dyDescent="0.25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P337" s="2"/>
      <c r="Q337" s="2"/>
    </row>
    <row r="338" spans="1:17" x14ac:dyDescent="0.25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P338" s="2"/>
      <c r="Q338" s="2"/>
    </row>
    <row r="339" spans="1:17" x14ac:dyDescent="0.25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P339" s="2"/>
      <c r="Q339" s="2"/>
    </row>
    <row r="340" spans="1:17" x14ac:dyDescent="0.25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P340" s="2"/>
      <c r="Q340" s="2"/>
    </row>
    <row r="341" spans="1:17" x14ac:dyDescent="0.25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P341" s="2"/>
      <c r="Q341" s="2"/>
    </row>
    <row r="342" spans="1:17" x14ac:dyDescent="0.25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P342" s="2"/>
      <c r="Q342" s="2"/>
    </row>
    <row r="343" spans="1:17" x14ac:dyDescent="0.25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P343" s="2"/>
      <c r="Q343" s="2"/>
    </row>
    <row r="344" spans="1:17" x14ac:dyDescent="0.25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P344" s="2"/>
      <c r="Q344" s="2"/>
    </row>
    <row r="345" spans="1:17" x14ac:dyDescent="0.25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P345" s="2"/>
      <c r="Q345" s="2"/>
    </row>
    <row r="346" spans="1:17" x14ac:dyDescent="0.25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P346" s="2"/>
      <c r="Q346" s="2"/>
    </row>
    <row r="347" spans="1:17" x14ac:dyDescent="0.25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P347" s="2"/>
      <c r="Q347" s="2"/>
    </row>
    <row r="348" spans="1:17" x14ac:dyDescent="0.25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P348" s="2"/>
      <c r="Q348" s="2"/>
    </row>
    <row r="349" spans="1:17" x14ac:dyDescent="0.25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P349" s="2"/>
      <c r="Q349" s="2"/>
    </row>
    <row r="350" spans="1:17" x14ac:dyDescent="0.25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P350" s="2"/>
      <c r="Q350" s="2"/>
    </row>
    <row r="351" spans="1:17" x14ac:dyDescent="0.25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P351" s="2"/>
      <c r="Q351" s="2"/>
    </row>
    <row r="352" spans="1:17" x14ac:dyDescent="0.25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P352" s="2"/>
      <c r="Q352" s="2"/>
    </row>
    <row r="353" spans="1:17" x14ac:dyDescent="0.25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P353" s="2"/>
      <c r="Q353" s="2"/>
    </row>
    <row r="354" spans="1:17" x14ac:dyDescent="0.25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P354" s="2"/>
      <c r="Q354" s="2"/>
    </row>
    <row r="355" spans="1:17" x14ac:dyDescent="0.25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P355" s="2"/>
      <c r="Q355" s="2"/>
    </row>
    <row r="356" spans="1:17" x14ac:dyDescent="0.25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P356" s="2"/>
      <c r="Q356" s="2"/>
    </row>
    <row r="357" spans="1:17" x14ac:dyDescent="0.25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P357" s="2"/>
      <c r="Q357" s="2"/>
    </row>
    <row r="358" spans="1:17" x14ac:dyDescent="0.25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P358" s="2"/>
      <c r="Q358" s="2"/>
    </row>
    <row r="359" spans="1:17" x14ac:dyDescent="0.25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P359" s="2"/>
      <c r="Q359" s="2"/>
    </row>
    <row r="360" spans="1:17" x14ac:dyDescent="0.25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P360" s="2"/>
      <c r="Q360" s="2"/>
    </row>
    <row r="361" spans="1:17" x14ac:dyDescent="0.25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P361" s="2"/>
      <c r="Q361" s="2"/>
    </row>
    <row r="362" spans="1:17" x14ac:dyDescent="0.25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P362" s="2"/>
      <c r="Q362" s="2"/>
    </row>
    <row r="363" spans="1:17" x14ac:dyDescent="0.25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P363" s="2"/>
      <c r="Q363" s="2"/>
    </row>
    <row r="364" spans="1:17" x14ac:dyDescent="0.25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P364" s="2"/>
      <c r="Q364" s="2"/>
    </row>
    <row r="365" spans="1:17" x14ac:dyDescent="0.25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P365" s="2"/>
      <c r="Q365" s="2"/>
    </row>
    <row r="366" spans="1:17" x14ac:dyDescent="0.25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P366" s="2"/>
      <c r="Q366" s="2"/>
    </row>
    <row r="367" spans="1:17" x14ac:dyDescent="0.25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P367" s="2"/>
      <c r="Q367" s="2"/>
    </row>
    <row r="368" spans="1:17" x14ac:dyDescent="0.25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P368" s="2"/>
      <c r="Q368" s="2"/>
    </row>
    <row r="369" spans="1:17" x14ac:dyDescent="0.25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P369" s="2"/>
      <c r="Q369" s="2"/>
    </row>
    <row r="370" spans="1:17" x14ac:dyDescent="0.25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P370" s="2"/>
      <c r="Q370" s="2"/>
    </row>
    <row r="371" spans="1:17" x14ac:dyDescent="0.25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P371" s="2"/>
      <c r="Q371" s="2"/>
    </row>
    <row r="372" spans="1:17" x14ac:dyDescent="0.25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P372" s="2"/>
      <c r="Q372" s="2"/>
    </row>
    <row r="373" spans="1:17" x14ac:dyDescent="0.25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P373" s="2"/>
      <c r="Q373" s="2"/>
    </row>
    <row r="374" spans="1:17" x14ac:dyDescent="0.25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P374" s="2"/>
      <c r="Q374" s="2"/>
    </row>
    <row r="375" spans="1:17" x14ac:dyDescent="0.25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P375" s="2"/>
      <c r="Q375" s="2"/>
    </row>
    <row r="376" spans="1:17" x14ac:dyDescent="0.25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P376" s="2"/>
      <c r="Q376" s="2"/>
    </row>
    <row r="377" spans="1:17" x14ac:dyDescent="0.25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P377" s="2"/>
      <c r="Q377" s="2"/>
    </row>
    <row r="378" spans="1:17" x14ac:dyDescent="0.25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P378" s="2"/>
      <c r="Q378" s="2"/>
    </row>
    <row r="379" spans="1:17" x14ac:dyDescent="0.25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P379" s="2"/>
      <c r="Q379" s="2"/>
    </row>
    <row r="380" spans="1:17" x14ac:dyDescent="0.25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P380" s="2"/>
      <c r="Q380" s="2"/>
    </row>
    <row r="381" spans="1:17" x14ac:dyDescent="0.25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P381" s="2"/>
      <c r="Q381" s="2"/>
    </row>
    <row r="382" spans="1:17" x14ac:dyDescent="0.25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P382" s="2"/>
      <c r="Q382" s="2"/>
    </row>
    <row r="383" spans="1:17" x14ac:dyDescent="0.25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P383" s="2"/>
      <c r="Q383" s="2"/>
    </row>
    <row r="384" spans="1:17" x14ac:dyDescent="0.25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P384" s="2"/>
      <c r="Q384" s="2"/>
    </row>
    <row r="385" spans="1:17" x14ac:dyDescent="0.25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P385" s="2"/>
      <c r="Q385" s="2"/>
    </row>
    <row r="386" spans="1:17" x14ac:dyDescent="0.25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P386" s="2"/>
      <c r="Q386" s="2"/>
    </row>
    <row r="387" spans="1:17" x14ac:dyDescent="0.25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P387" s="2"/>
      <c r="Q387" s="2"/>
    </row>
    <row r="388" spans="1:17" x14ac:dyDescent="0.25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P388" s="2"/>
      <c r="Q388" s="2"/>
    </row>
    <row r="389" spans="1:17" x14ac:dyDescent="0.25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P389" s="2"/>
      <c r="Q389" s="2"/>
    </row>
    <row r="390" spans="1:17" x14ac:dyDescent="0.25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P390" s="2"/>
      <c r="Q390" s="2"/>
    </row>
    <row r="391" spans="1:17" x14ac:dyDescent="0.25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P391" s="2"/>
      <c r="Q391" s="2"/>
    </row>
    <row r="392" spans="1:17" x14ac:dyDescent="0.25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P392" s="2"/>
      <c r="Q392" s="2"/>
    </row>
    <row r="393" spans="1:17" x14ac:dyDescent="0.25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P393" s="2"/>
      <c r="Q393" s="2"/>
    </row>
    <row r="394" spans="1:17" x14ac:dyDescent="0.25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P394" s="2"/>
      <c r="Q394" s="2"/>
    </row>
    <row r="395" spans="1:17" x14ac:dyDescent="0.25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P395" s="2"/>
      <c r="Q395" s="2"/>
    </row>
    <row r="396" spans="1:17" x14ac:dyDescent="0.25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P396" s="2"/>
      <c r="Q396" s="2"/>
    </row>
    <row r="397" spans="1:17" x14ac:dyDescent="0.25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P397" s="2"/>
      <c r="Q397" s="2"/>
    </row>
    <row r="398" spans="1:17" x14ac:dyDescent="0.25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P398" s="2"/>
      <c r="Q398" s="2"/>
    </row>
    <row r="399" spans="1:17" x14ac:dyDescent="0.25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P399" s="2"/>
      <c r="Q399" s="2"/>
    </row>
    <row r="400" spans="1:17" x14ac:dyDescent="0.25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P400" s="2"/>
      <c r="Q400" s="2"/>
    </row>
    <row r="401" spans="1:17" x14ac:dyDescent="0.25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P401" s="2"/>
      <c r="Q401" s="2"/>
    </row>
    <row r="402" spans="1:17" x14ac:dyDescent="0.25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P402" s="2"/>
      <c r="Q402" s="2"/>
    </row>
    <row r="403" spans="1:17" x14ac:dyDescent="0.25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P403" s="2"/>
      <c r="Q403" s="2"/>
    </row>
    <row r="404" spans="1:17" x14ac:dyDescent="0.25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P404" s="2"/>
      <c r="Q404" s="2"/>
    </row>
    <row r="405" spans="1:17" x14ac:dyDescent="0.25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P405" s="2"/>
      <c r="Q405" s="2"/>
    </row>
    <row r="406" spans="1:17" x14ac:dyDescent="0.25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P406" s="2"/>
      <c r="Q406" s="2"/>
    </row>
    <row r="407" spans="1:17" x14ac:dyDescent="0.25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P407" s="2"/>
      <c r="Q407" s="2"/>
    </row>
    <row r="408" spans="1:17" x14ac:dyDescent="0.25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P408" s="2"/>
      <c r="Q408" s="2"/>
    </row>
    <row r="409" spans="1:17" x14ac:dyDescent="0.25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P409" s="2"/>
      <c r="Q409" s="2"/>
    </row>
    <row r="410" spans="1:17" x14ac:dyDescent="0.25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P410" s="2"/>
      <c r="Q410" s="2"/>
    </row>
    <row r="411" spans="1:17" x14ac:dyDescent="0.25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P411" s="2"/>
      <c r="Q411" s="2"/>
    </row>
    <row r="412" spans="1:17" x14ac:dyDescent="0.25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P412" s="2"/>
      <c r="Q412" s="2"/>
    </row>
    <row r="413" spans="1:17" x14ac:dyDescent="0.25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P413" s="2"/>
      <c r="Q413" s="2"/>
    </row>
    <row r="414" spans="1:17" x14ac:dyDescent="0.25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P414" s="2"/>
      <c r="Q414" s="2"/>
    </row>
    <row r="415" spans="1:17" x14ac:dyDescent="0.25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P415" s="2"/>
      <c r="Q415" s="2"/>
    </row>
    <row r="416" spans="1:17" x14ac:dyDescent="0.25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P416" s="2"/>
      <c r="Q416" s="2"/>
    </row>
    <row r="417" spans="1:17" x14ac:dyDescent="0.25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P417" s="2"/>
      <c r="Q417" s="2"/>
    </row>
    <row r="418" spans="1:17" x14ac:dyDescent="0.25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P418" s="2"/>
      <c r="Q418" s="2"/>
    </row>
    <row r="419" spans="1:17" x14ac:dyDescent="0.25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P419" s="2"/>
      <c r="Q419" s="2"/>
    </row>
    <row r="420" spans="1:17" x14ac:dyDescent="0.25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P420" s="2"/>
      <c r="Q420" s="2"/>
    </row>
    <row r="421" spans="1:17" x14ac:dyDescent="0.25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P421" s="2"/>
      <c r="Q421" s="2"/>
    </row>
    <row r="422" spans="1:17" x14ac:dyDescent="0.25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P422" s="2"/>
      <c r="Q422" s="2"/>
    </row>
    <row r="423" spans="1:17" x14ac:dyDescent="0.25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P423" s="2"/>
      <c r="Q423" s="2"/>
    </row>
    <row r="424" spans="1:17" x14ac:dyDescent="0.25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P424" s="2"/>
      <c r="Q424" s="2"/>
    </row>
    <row r="425" spans="1:17" x14ac:dyDescent="0.25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P425" s="2"/>
      <c r="Q425" s="2"/>
    </row>
    <row r="426" spans="1:17" x14ac:dyDescent="0.25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P426" s="2"/>
      <c r="Q426" s="2"/>
    </row>
    <row r="427" spans="1:17" x14ac:dyDescent="0.25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P427" s="2"/>
      <c r="Q427" s="2"/>
    </row>
    <row r="428" spans="1:17" x14ac:dyDescent="0.25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P428" s="2"/>
      <c r="Q428" s="2"/>
    </row>
    <row r="429" spans="1:17" x14ac:dyDescent="0.25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P429" s="2"/>
      <c r="Q429" s="2"/>
    </row>
    <row r="430" spans="1:17" x14ac:dyDescent="0.25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P430" s="2"/>
      <c r="Q430" s="2"/>
    </row>
    <row r="431" spans="1:17" x14ac:dyDescent="0.25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P431" s="2"/>
      <c r="Q431" s="2"/>
    </row>
    <row r="432" spans="1:17" x14ac:dyDescent="0.25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P432" s="2"/>
      <c r="Q432" s="2"/>
    </row>
    <row r="433" spans="1:17" x14ac:dyDescent="0.25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P433" s="2"/>
      <c r="Q433" s="2"/>
    </row>
    <row r="434" spans="1:17" x14ac:dyDescent="0.25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P434" s="2"/>
      <c r="Q434" s="2"/>
    </row>
    <row r="435" spans="1:17" x14ac:dyDescent="0.25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P435" s="2"/>
      <c r="Q435" s="2"/>
    </row>
    <row r="436" spans="1:17" x14ac:dyDescent="0.25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P436" s="2"/>
      <c r="Q436" s="2"/>
    </row>
    <row r="437" spans="1:17" x14ac:dyDescent="0.25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P437" s="2"/>
      <c r="Q437" s="2"/>
    </row>
    <row r="438" spans="1:17" x14ac:dyDescent="0.25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P438" s="2"/>
      <c r="Q438" s="2"/>
    </row>
    <row r="439" spans="1:17" x14ac:dyDescent="0.25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P439" s="2"/>
      <c r="Q439" s="2"/>
    </row>
    <row r="440" spans="1:17" x14ac:dyDescent="0.25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P440" s="2"/>
      <c r="Q440" s="2"/>
    </row>
    <row r="441" spans="1:17" x14ac:dyDescent="0.25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P441" s="2"/>
      <c r="Q441" s="2"/>
    </row>
    <row r="442" spans="1:17" x14ac:dyDescent="0.25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P442" s="2"/>
      <c r="Q442" s="2"/>
    </row>
    <row r="443" spans="1:17" x14ac:dyDescent="0.25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P443" s="2"/>
      <c r="Q443" s="2"/>
    </row>
    <row r="444" spans="1:17" x14ac:dyDescent="0.25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P444" s="2"/>
      <c r="Q444" s="2"/>
    </row>
    <row r="445" spans="1:17" x14ac:dyDescent="0.25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P445" s="2"/>
      <c r="Q445" s="2"/>
    </row>
    <row r="446" spans="1:17" x14ac:dyDescent="0.25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P446" s="2"/>
      <c r="Q446" s="2"/>
    </row>
    <row r="447" spans="1:17" x14ac:dyDescent="0.25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P447" s="2"/>
      <c r="Q447" s="2"/>
    </row>
    <row r="448" spans="1:17" x14ac:dyDescent="0.25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P448" s="2"/>
      <c r="Q448" s="2"/>
    </row>
    <row r="449" spans="1:17" x14ac:dyDescent="0.25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P449" s="2"/>
      <c r="Q449" s="2"/>
    </row>
    <row r="450" spans="1:17" x14ac:dyDescent="0.25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P450" s="2"/>
      <c r="Q450" s="2"/>
    </row>
    <row r="451" spans="1:17" x14ac:dyDescent="0.25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P451" s="2"/>
      <c r="Q451" s="2"/>
    </row>
    <row r="452" spans="1:17" x14ac:dyDescent="0.25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P452" s="2"/>
      <c r="Q452" s="2"/>
    </row>
    <row r="453" spans="1:17" x14ac:dyDescent="0.25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P453" s="2"/>
      <c r="Q453" s="2"/>
    </row>
    <row r="454" spans="1:17" x14ac:dyDescent="0.25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P454" s="2"/>
      <c r="Q454" s="2"/>
    </row>
    <row r="455" spans="1:17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P455" s="2"/>
      <c r="Q455" s="2"/>
    </row>
    <row r="456" spans="1:17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P456" s="2"/>
      <c r="Q456" s="2"/>
    </row>
    <row r="457" spans="1:17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P457" s="2"/>
      <c r="Q457" s="2"/>
    </row>
    <row r="458" spans="1:17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P458" s="2"/>
      <c r="Q458" s="2"/>
    </row>
    <row r="459" spans="1:17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P459" s="2"/>
      <c r="Q459" s="2"/>
    </row>
    <row r="460" spans="1:17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P460" s="2"/>
      <c r="Q460" s="2"/>
    </row>
    <row r="461" spans="1:17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P461" s="2"/>
      <c r="Q461" s="2"/>
    </row>
    <row r="462" spans="1:17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P462" s="2"/>
      <c r="Q462" s="2"/>
    </row>
    <row r="463" spans="1:17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P463" s="2"/>
      <c r="Q463" s="2"/>
    </row>
    <row r="464" spans="1:17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P464" s="2"/>
      <c r="Q464" s="2"/>
    </row>
    <row r="465" spans="2:17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P465" s="2"/>
      <c r="Q465" s="2"/>
    </row>
    <row r="466" spans="2:17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P466" s="2"/>
      <c r="Q466" s="2"/>
    </row>
    <row r="467" spans="2:17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P467" s="2"/>
      <c r="Q467" s="2"/>
    </row>
    <row r="468" spans="2:17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P468" s="2"/>
      <c r="Q468" s="2"/>
    </row>
    <row r="469" spans="2:17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P469" s="2"/>
      <c r="Q469" s="2"/>
    </row>
    <row r="470" spans="2:17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P470" s="2"/>
      <c r="Q470" s="2"/>
    </row>
    <row r="471" spans="2:17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P471" s="2"/>
      <c r="Q471" s="2"/>
    </row>
    <row r="472" spans="2:17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P472" s="2"/>
      <c r="Q472" s="2"/>
    </row>
    <row r="473" spans="2:17" x14ac:dyDescent="0.25">
      <c r="B473" s="2"/>
      <c r="N473" s="2"/>
    </row>
  </sheetData>
  <sheetProtection algorithmName="SHA-512" hashValue="Yrw2nrwJfqg3hPuJDJVy7LEvZCQVvUCY39owrC2Hw1naZx/KXySLF9UlDQYONUzM9ngguLo4wQ5i9dw4HhU8RQ==" saltValue="7Hx+qNMFErP8ZSkUX4+3zg==" spinCount="100000" sheet="1" selectLockedCells="1"/>
  <mergeCells count="1">
    <mergeCell ref="F5:I5"/>
  </mergeCells>
  <dataValidations count="1">
    <dataValidation showInputMessage="1" showErrorMessage="1" sqref="E8:F8" xr:uid="{F41FA134-96CE-4CCE-B2F8-4A7354DF5082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23A7-0D5E-4ABB-A2AE-DD73571C5B81}">
  <sheetPr>
    <tabColor rgb="FF46D1FF"/>
  </sheetPr>
  <dimension ref="A1:Q206"/>
  <sheetViews>
    <sheetView rightToLeft="1" tabSelected="1" zoomScale="85" zoomScaleNormal="85" workbookViewId="0">
      <selection activeCell="C1" sqref="C1:D1"/>
    </sheetView>
  </sheetViews>
  <sheetFormatPr defaultColWidth="9" defaultRowHeight="18" customHeight="1" x14ac:dyDescent="0.25"/>
  <cols>
    <col min="1" max="1" width="1.75" style="1" customWidth="1"/>
    <col min="2" max="2" width="28.125" style="1" bestFit="1" customWidth="1"/>
    <col min="3" max="3" width="20" style="1" customWidth="1"/>
    <col min="4" max="4" width="19.875" style="1" bestFit="1" customWidth="1"/>
    <col min="5" max="6" width="20" style="1" customWidth="1"/>
    <col min="7" max="7" width="8.625" style="1" bestFit="1" customWidth="1"/>
    <col min="8" max="8" width="5.75" style="1" customWidth="1"/>
    <col min="9" max="9" width="23.5" style="1" customWidth="1"/>
    <col min="10" max="10" width="20.375" style="1" customWidth="1"/>
    <col min="11" max="15" width="9" style="1"/>
    <col min="16" max="16" width="28.25" style="1" bestFit="1" customWidth="1"/>
    <col min="17" max="18" width="14" style="1" bestFit="1" customWidth="1"/>
    <col min="19" max="16384" width="9" style="1"/>
  </cols>
  <sheetData>
    <row r="1" spans="1:10" ht="18" customHeight="1" thickBot="1" x14ac:dyDescent="0.3">
      <c r="B1" s="228" t="s">
        <v>270</v>
      </c>
      <c r="C1" s="303"/>
      <c r="D1" s="304"/>
      <c r="E1" s="11"/>
      <c r="F1" s="11"/>
      <c r="G1" s="11"/>
    </row>
    <row r="2" spans="1:10" ht="28.9" customHeight="1" x14ac:dyDescent="0.25">
      <c r="B2" s="307" t="s">
        <v>352</v>
      </c>
      <c r="C2" s="308"/>
      <c r="D2" s="308"/>
      <c r="E2" s="309"/>
    </row>
    <row r="3" spans="1:10" ht="18" customHeight="1" thickBot="1" x14ac:dyDescent="0.3">
      <c r="B3" s="70"/>
      <c r="C3" s="97"/>
      <c r="D3" s="97"/>
      <c r="E3" s="97"/>
      <c r="F3" s="97"/>
      <c r="G3" s="97"/>
      <c r="I3" s="71"/>
      <c r="J3" s="10"/>
    </row>
    <row r="4" spans="1:10" ht="37.15" customHeight="1" thickBot="1" x14ac:dyDescent="0.3">
      <c r="A4" s="3"/>
      <c r="B4" s="79" t="s">
        <v>265</v>
      </c>
      <c r="C4" s="175" t="s">
        <v>345</v>
      </c>
      <c r="D4" s="175" t="s">
        <v>303</v>
      </c>
      <c r="E4" s="87" t="s">
        <v>257</v>
      </c>
      <c r="F4" s="87" t="s">
        <v>346</v>
      </c>
      <c r="G4" s="90" t="s">
        <v>304</v>
      </c>
      <c r="H4" s="11"/>
    </row>
    <row r="5" spans="1:10" ht="24" customHeight="1" thickBot="1" x14ac:dyDescent="0.3">
      <c r="B5" s="8" t="s">
        <v>254</v>
      </c>
      <c r="C5" s="7"/>
      <c r="D5" s="7"/>
      <c r="E5" s="7"/>
      <c r="F5" s="7"/>
      <c r="G5" s="7"/>
      <c r="I5" s="305" t="s">
        <v>344</v>
      </c>
      <c r="J5" s="306"/>
    </row>
    <row r="6" spans="1:10" ht="18" customHeight="1" x14ac:dyDescent="0.25">
      <c r="A6" s="3"/>
      <c r="B6" s="26" t="s">
        <v>273</v>
      </c>
      <c r="C6" s="54">
        <f>'תקציב ביצוע לסרט'!E8</f>
        <v>0</v>
      </c>
      <c r="D6" s="54">
        <f>'תקציב ביצוע לסרט'!F8</f>
        <v>0</v>
      </c>
      <c r="E6" s="117">
        <f>'תקציב ביצוע לסרט'!G8</f>
        <v>0</v>
      </c>
      <c r="F6" s="117">
        <f>'תקציב ביצוע לסרט'!H8</f>
        <v>0</v>
      </c>
      <c r="G6" s="213">
        <f>'תקציב ביצוע לסרט'!I8</f>
        <v>0</v>
      </c>
      <c r="H6" s="11"/>
      <c r="I6" s="26" t="s">
        <v>274</v>
      </c>
      <c r="J6" s="72">
        <v>0</v>
      </c>
    </row>
    <row r="7" spans="1:10" ht="18" customHeight="1" x14ac:dyDescent="0.25">
      <c r="A7" s="3"/>
      <c r="B7" s="43" t="s">
        <v>275</v>
      </c>
      <c r="C7" s="52">
        <f>'תקציב ביצוע לסרט'!E9</f>
        <v>0</v>
      </c>
      <c r="D7" s="52">
        <f>'תקציב ביצוע לסרט'!F9</f>
        <v>0</v>
      </c>
      <c r="E7" s="118">
        <f>'תקציב ביצוע לסרט'!G9</f>
        <v>0</v>
      </c>
      <c r="F7" s="118">
        <f>'תקציב ביצוע לסרט'!H9</f>
        <v>0</v>
      </c>
      <c r="G7" s="214">
        <f>'תקציב ביצוע לסרט'!I9</f>
        <v>0</v>
      </c>
      <c r="H7" s="11"/>
      <c r="I7" s="43" t="s">
        <v>276</v>
      </c>
      <c r="J7" s="73">
        <v>0</v>
      </c>
    </row>
    <row r="8" spans="1:10" ht="18" customHeight="1" x14ac:dyDescent="0.25">
      <c r="A8" s="3"/>
      <c r="B8" s="43" t="s">
        <v>277</v>
      </c>
      <c r="C8" s="52">
        <f>'תקציב ביצוע לסרט'!E10</f>
        <v>0</v>
      </c>
      <c r="D8" s="52">
        <f>'תקציב ביצוע לסרט'!F10</f>
        <v>0</v>
      </c>
      <c r="E8" s="118">
        <f>'תקציב ביצוע לסרט'!G10</f>
        <v>0</v>
      </c>
      <c r="F8" s="118">
        <f>'תקציב ביצוע לסרט'!H10</f>
        <v>0</v>
      </c>
      <c r="G8" s="214">
        <f>'תקציב ביצוע לסרט'!I10</f>
        <v>0</v>
      </c>
      <c r="H8" s="11"/>
      <c r="I8" s="43" t="s">
        <v>355</v>
      </c>
      <c r="J8" s="73">
        <v>0</v>
      </c>
    </row>
    <row r="9" spans="1:10" ht="18" customHeight="1" x14ac:dyDescent="0.25">
      <c r="A9" s="3"/>
      <c r="B9" s="43" t="s">
        <v>252</v>
      </c>
      <c r="C9" s="52">
        <f>'תקציב ביצוע לסרט'!E11</f>
        <v>0</v>
      </c>
      <c r="D9" s="52">
        <f>'תקציב ביצוע לסרט'!F11</f>
        <v>0</v>
      </c>
      <c r="E9" s="118">
        <f>'תקציב ביצוע לסרט'!G11</f>
        <v>0</v>
      </c>
      <c r="F9" s="118">
        <f>'תקציב ביצוע לסרט'!H11</f>
        <v>0</v>
      </c>
      <c r="G9" s="214">
        <f>'תקציב ביצוע לסרט'!I11</f>
        <v>0</v>
      </c>
      <c r="H9" s="11"/>
      <c r="I9" s="43" t="s">
        <v>292</v>
      </c>
      <c r="J9" s="73">
        <v>0</v>
      </c>
    </row>
    <row r="10" spans="1:10" ht="18" customHeight="1" x14ac:dyDescent="0.25">
      <c r="A10" s="3"/>
      <c r="B10" s="43" t="s">
        <v>251</v>
      </c>
      <c r="C10" s="52">
        <f>'תקציב ביצוע לסרט'!E12</f>
        <v>0</v>
      </c>
      <c r="D10" s="52">
        <f>'תקציב ביצוע לסרט'!F12</f>
        <v>0</v>
      </c>
      <c r="E10" s="118">
        <f>'תקציב ביצוע לסרט'!G12</f>
        <v>0</v>
      </c>
      <c r="F10" s="118">
        <f>'תקציב ביצוע לסרט'!H12</f>
        <v>0</v>
      </c>
      <c r="G10" s="214">
        <f>'תקציב ביצוע לסרט'!I12</f>
        <v>0</v>
      </c>
      <c r="H10" s="11"/>
      <c r="I10" s="43" t="s">
        <v>293</v>
      </c>
      <c r="J10" s="73">
        <v>0</v>
      </c>
    </row>
    <row r="11" spans="1:10" ht="18" customHeight="1" x14ac:dyDescent="0.25">
      <c r="A11" s="3"/>
      <c r="B11" s="43" t="s">
        <v>250</v>
      </c>
      <c r="C11" s="52">
        <f>'תקציב ביצוע לסרט'!E13</f>
        <v>0</v>
      </c>
      <c r="D11" s="52">
        <f>'תקציב ביצוע לסרט'!F13</f>
        <v>0</v>
      </c>
      <c r="E11" s="118">
        <f>'תקציב ביצוע לסרט'!G13</f>
        <v>0</v>
      </c>
      <c r="F11" s="118">
        <f>'תקציב ביצוע לסרט'!H13</f>
        <v>0</v>
      </c>
      <c r="G11" s="214">
        <f>'תקציב ביצוע לסרט'!I13</f>
        <v>0</v>
      </c>
      <c r="H11" s="11"/>
      <c r="I11" s="43" t="s">
        <v>294</v>
      </c>
      <c r="J11" s="73">
        <v>0</v>
      </c>
    </row>
    <row r="12" spans="1:10" ht="18" customHeight="1" thickBot="1" x14ac:dyDescent="0.3">
      <c r="A12" s="3"/>
      <c r="B12" s="20" t="s">
        <v>339</v>
      </c>
      <c r="C12" s="50">
        <f>'תקציב ביצוע לסרט'!E14</f>
        <v>0</v>
      </c>
      <c r="D12" s="50">
        <f>'תקציב ביצוע לסרט'!F14</f>
        <v>0</v>
      </c>
      <c r="E12" s="119">
        <f>'תקציב ביצוע לסרט'!G14</f>
        <v>0</v>
      </c>
      <c r="F12" s="119">
        <f>'תקציב ביצוע לסרט'!H14</f>
        <v>0</v>
      </c>
      <c r="G12" s="215">
        <f>'תקציב ביצוע לסרט'!I14</f>
        <v>0</v>
      </c>
      <c r="H12" s="11"/>
      <c r="I12" s="43" t="s">
        <v>278</v>
      </c>
      <c r="J12" s="73">
        <v>0</v>
      </c>
    </row>
    <row r="13" spans="1:10" ht="22.15" customHeight="1" thickBot="1" x14ac:dyDescent="0.3">
      <c r="A13" s="3"/>
      <c r="B13" s="155" t="s">
        <v>298</v>
      </c>
      <c r="C13" s="120">
        <f>SUM(C6:C12)</f>
        <v>0</v>
      </c>
      <c r="D13" s="120">
        <f>SUM(D6:D12)</f>
        <v>0</v>
      </c>
      <c r="E13" s="121">
        <f>SUM(E6:E12)</f>
        <v>0</v>
      </c>
      <c r="F13" s="121">
        <f>SUM(F6:F12)</f>
        <v>0</v>
      </c>
      <c r="G13" s="216">
        <f>IF(C13&gt;0,F13/C13,0)</f>
        <v>0</v>
      </c>
      <c r="H13" s="11"/>
      <c r="I13" s="43" t="s">
        <v>350</v>
      </c>
      <c r="J13" s="73">
        <v>0</v>
      </c>
    </row>
    <row r="14" spans="1:10" ht="18" customHeight="1" x14ac:dyDescent="0.25">
      <c r="B14" s="4"/>
      <c r="C14" s="4"/>
      <c r="D14" s="4"/>
      <c r="E14" s="4"/>
      <c r="F14" s="4"/>
      <c r="G14" s="4"/>
      <c r="I14" s="43" t="s">
        <v>279</v>
      </c>
      <c r="J14" s="73">
        <v>0</v>
      </c>
    </row>
    <row r="15" spans="1:10" ht="18" customHeight="1" x14ac:dyDescent="0.25">
      <c r="B15" s="2"/>
      <c r="C15" s="2"/>
      <c r="D15" s="2"/>
      <c r="E15" s="2"/>
      <c r="F15" s="2"/>
      <c r="G15" s="2"/>
      <c r="I15" s="43" t="s">
        <v>280</v>
      </c>
      <c r="J15" s="73">
        <v>0</v>
      </c>
    </row>
    <row r="16" spans="1:10" ht="24" customHeight="1" thickBot="1" x14ac:dyDescent="0.45">
      <c r="B16" s="292" t="s">
        <v>248</v>
      </c>
      <c r="C16" s="2"/>
      <c r="D16" s="2"/>
      <c r="I16" s="20" t="s">
        <v>281</v>
      </c>
      <c r="J16" s="127">
        <f>E54</f>
        <v>0</v>
      </c>
    </row>
    <row r="17" spans="1:10" ht="18" customHeight="1" thickBot="1" x14ac:dyDescent="0.4">
      <c r="B17" s="293" t="s">
        <v>247</v>
      </c>
      <c r="C17" s="10"/>
      <c r="D17" s="10"/>
      <c r="E17" s="10"/>
      <c r="F17" s="10"/>
      <c r="G17" s="10"/>
      <c r="I17" s="156" t="s">
        <v>282</v>
      </c>
      <c r="J17" s="157">
        <f>SUM(J6:J16)</f>
        <v>0</v>
      </c>
    </row>
    <row r="18" spans="1:10" ht="18" customHeight="1" thickBot="1" x14ac:dyDescent="0.3">
      <c r="A18" s="3"/>
      <c r="B18" s="26" t="s">
        <v>246</v>
      </c>
      <c r="C18" s="123">
        <f>'תקציב ביצוע לסרט'!E51</f>
        <v>0</v>
      </c>
      <c r="D18" s="123">
        <f>'תקציב ביצוע לסרט'!F51</f>
        <v>0</v>
      </c>
      <c r="E18" s="124">
        <f>'תקציב ביצוע לסרט'!G51</f>
        <v>0</v>
      </c>
      <c r="F18" s="124">
        <f>'תקציב ביצוע לסרט'!H51</f>
        <v>0</v>
      </c>
      <c r="G18" s="213">
        <f>'תקציב ביצוע לסרט'!I51</f>
        <v>0</v>
      </c>
      <c r="H18" s="11"/>
      <c r="I18" s="158" t="s">
        <v>283</v>
      </c>
      <c r="J18" s="159">
        <f>J17-F54</f>
        <v>0</v>
      </c>
    </row>
    <row r="19" spans="1:10" ht="18" customHeight="1" x14ac:dyDescent="0.25">
      <c r="A19" s="3"/>
      <c r="B19" s="43" t="s">
        <v>214</v>
      </c>
      <c r="C19" s="122">
        <f>'תקציב ביצוע לסרט'!E63</f>
        <v>0</v>
      </c>
      <c r="D19" s="122">
        <f>'תקציב ביצוע לסרט'!F63</f>
        <v>0</v>
      </c>
      <c r="E19" s="125">
        <f>'תקציב ביצוע לסרט'!G63</f>
        <v>0</v>
      </c>
      <c r="F19" s="125">
        <f>'תקציב ביצוע לסרט'!H63</f>
        <v>0</v>
      </c>
      <c r="G19" s="214">
        <f>'תקציב ביצוע לסרט'!I63</f>
        <v>0</v>
      </c>
      <c r="H19" s="11"/>
    </row>
    <row r="20" spans="1:10" ht="18" customHeight="1" x14ac:dyDescent="0.25">
      <c r="A20" s="3"/>
      <c r="B20" s="43" t="s">
        <v>207</v>
      </c>
      <c r="C20" s="122">
        <f>'תקציב ביצוע לסרט'!E85</f>
        <v>0</v>
      </c>
      <c r="D20" s="122">
        <f>'תקציב ביצוע לסרט'!F85</f>
        <v>0</v>
      </c>
      <c r="E20" s="125">
        <f>'תקציב ביצוע לסרט'!G85</f>
        <v>0</v>
      </c>
      <c r="F20" s="125">
        <f>'תקציב ביצוע לסרט'!H85</f>
        <v>0</v>
      </c>
      <c r="G20" s="214">
        <f>'תקציב ביצוע לסרט'!I85</f>
        <v>0</v>
      </c>
      <c r="H20" s="11"/>
    </row>
    <row r="21" spans="1:10" ht="18" customHeight="1" x14ac:dyDescent="0.25">
      <c r="A21" s="3"/>
      <c r="B21" s="43" t="s">
        <v>188</v>
      </c>
      <c r="C21" s="122">
        <f>'תקציב ביצוע לסרט'!E106</f>
        <v>0</v>
      </c>
      <c r="D21" s="122">
        <f>'תקציב ביצוע לסרט'!F106</f>
        <v>0</v>
      </c>
      <c r="E21" s="125">
        <f>'תקציב ביצוע לסרט'!G106</f>
        <v>0</v>
      </c>
      <c r="F21" s="125">
        <f>'תקציב ביצוע לסרט'!H106</f>
        <v>0</v>
      </c>
      <c r="G21" s="214">
        <f>'תקציב ביצוע לסרט'!I106</f>
        <v>0</v>
      </c>
      <c r="H21" s="11"/>
    </row>
    <row r="22" spans="1:10" ht="18" customHeight="1" x14ac:dyDescent="0.25">
      <c r="A22" s="3"/>
      <c r="B22" s="43" t="s">
        <v>170</v>
      </c>
      <c r="C22" s="122">
        <f>'תקציב ביצוע לסרט'!E123</f>
        <v>0</v>
      </c>
      <c r="D22" s="122">
        <f>'תקציב ביצוע לסרט'!F123</f>
        <v>0</v>
      </c>
      <c r="E22" s="125">
        <f>'תקציב ביצוע לסרט'!G123</f>
        <v>0</v>
      </c>
      <c r="F22" s="125">
        <f>'תקציב ביצוע לסרט'!H123</f>
        <v>0</v>
      </c>
      <c r="G22" s="214">
        <f>'תקציב ביצוע לסרט'!I123</f>
        <v>0</v>
      </c>
      <c r="H22" s="11"/>
    </row>
    <row r="23" spans="1:10" ht="18" customHeight="1" x14ac:dyDescent="0.25">
      <c r="A23" s="3"/>
      <c r="B23" s="43" t="s">
        <v>284</v>
      </c>
      <c r="C23" s="122">
        <f>'תקציב ביצוע לסרט'!E129</f>
        <v>0</v>
      </c>
      <c r="D23" s="122">
        <f>'תקציב ביצוע לסרט'!F129</f>
        <v>0</v>
      </c>
      <c r="E23" s="125">
        <f>'תקציב ביצוע לסרט'!G129</f>
        <v>0</v>
      </c>
      <c r="F23" s="125">
        <f>'תקציב ביצוע לסרט'!H129</f>
        <v>0</v>
      </c>
      <c r="G23" s="214">
        <f>'תקציב ביצוע לסרט'!I129</f>
        <v>0</v>
      </c>
      <c r="H23" s="11"/>
    </row>
    <row r="24" spans="1:10" ht="18" customHeight="1" x14ac:dyDescent="0.25">
      <c r="A24" s="3"/>
      <c r="B24" s="43" t="s">
        <v>151</v>
      </c>
      <c r="C24" s="122">
        <f>'תקציב ביצוע לסרט'!E149</f>
        <v>0</v>
      </c>
      <c r="D24" s="122">
        <f>'תקציב ביצוע לסרט'!F149</f>
        <v>0</v>
      </c>
      <c r="E24" s="125">
        <f>'תקציב ביצוע לסרט'!G149</f>
        <v>0</v>
      </c>
      <c r="F24" s="125">
        <f>'תקציב ביצוע לסרט'!H149</f>
        <v>0</v>
      </c>
      <c r="G24" s="214">
        <f>'תקציב ביצוע לסרט'!I149</f>
        <v>0</v>
      </c>
      <c r="H24" s="11"/>
    </row>
    <row r="25" spans="1:10" ht="18" customHeight="1" x14ac:dyDescent="0.25">
      <c r="A25" s="3"/>
      <c r="B25" s="43" t="s">
        <v>135</v>
      </c>
      <c r="C25" s="122">
        <f>'תקציב ביצוע לסרט'!E167</f>
        <v>0</v>
      </c>
      <c r="D25" s="122">
        <f>'תקציב ביצוע לסרט'!F167</f>
        <v>0</v>
      </c>
      <c r="E25" s="125">
        <f>'תקציב ביצוע לסרט'!G167</f>
        <v>0</v>
      </c>
      <c r="F25" s="125">
        <f>'תקציב ביצוע לסרט'!H167</f>
        <v>0</v>
      </c>
      <c r="G25" s="214">
        <f>'תקציב ביצוע לסרט'!I167</f>
        <v>0</v>
      </c>
      <c r="H25" s="11"/>
    </row>
    <row r="26" spans="1:10" ht="18" customHeight="1" x14ac:dyDescent="0.25">
      <c r="A26" s="3"/>
      <c r="B26" s="43" t="s">
        <v>120</v>
      </c>
      <c r="C26" s="122">
        <f>'תקציב ביצוע לסרט'!E191</f>
        <v>0</v>
      </c>
      <c r="D26" s="122">
        <f>'תקציב ביצוע לסרט'!F191</f>
        <v>0</v>
      </c>
      <c r="E26" s="125">
        <f>'תקציב ביצוע לסרט'!G191</f>
        <v>0</v>
      </c>
      <c r="F26" s="125">
        <f>'תקציב ביצוע לסרט'!H191</f>
        <v>0</v>
      </c>
      <c r="G26" s="214">
        <f>'תקציב ביצוע לסרט'!I191</f>
        <v>0</v>
      </c>
      <c r="H26" s="11"/>
    </row>
    <row r="27" spans="1:10" ht="18" customHeight="1" x14ac:dyDescent="0.25">
      <c r="A27" s="3"/>
      <c r="B27" s="43" t="s">
        <v>99</v>
      </c>
      <c r="C27" s="122">
        <f>'תקציב ביצוע לסרט'!E208</f>
        <v>0</v>
      </c>
      <c r="D27" s="122">
        <f>'תקציב ביצוע לסרט'!F208</f>
        <v>0</v>
      </c>
      <c r="E27" s="125">
        <f>'תקציב ביצוע לסרט'!G208</f>
        <v>0</v>
      </c>
      <c r="F27" s="125">
        <f>'תקציב ביצוע לסרט'!H208</f>
        <v>0</v>
      </c>
      <c r="G27" s="214">
        <f>'תקציב ביצוע לסרט'!I208</f>
        <v>0</v>
      </c>
      <c r="H27" s="11"/>
    </row>
    <row r="28" spans="1:10" ht="18" customHeight="1" x14ac:dyDescent="0.25">
      <c r="A28" s="3"/>
      <c r="B28" s="43" t="s">
        <v>285</v>
      </c>
      <c r="C28" s="122">
        <f>'תקציב ביצוע לסרט'!E215</f>
        <v>0</v>
      </c>
      <c r="D28" s="122">
        <f>'תקציב ביצוע לסרט'!F215</f>
        <v>0</v>
      </c>
      <c r="E28" s="125">
        <f>'תקציב ביצוע לסרט'!G215</f>
        <v>0</v>
      </c>
      <c r="F28" s="125">
        <f>'תקציב ביצוע לסרט'!H215</f>
        <v>0</v>
      </c>
      <c r="G28" s="214">
        <f>'תקציב ביצוע לסרט'!I215</f>
        <v>0</v>
      </c>
      <c r="H28" s="11"/>
    </row>
    <row r="29" spans="1:10" ht="18" customHeight="1" thickBot="1" x14ac:dyDescent="0.3">
      <c r="A29" s="3"/>
      <c r="B29" s="20" t="s">
        <v>77</v>
      </c>
      <c r="C29" s="126">
        <f>'תקציב ביצוע לסרט'!E227</f>
        <v>0</v>
      </c>
      <c r="D29" s="126">
        <f>'תקציב ביצוע לסרט'!F227</f>
        <v>0</v>
      </c>
      <c r="E29" s="127">
        <f>'תקציב ביצוע לסרט'!G227</f>
        <v>0</v>
      </c>
      <c r="F29" s="127">
        <f>'תקציב ביצוע לסרט'!H227</f>
        <v>0</v>
      </c>
      <c r="G29" s="215">
        <f>'תקציב ביצוע לסרט'!I227</f>
        <v>0</v>
      </c>
      <c r="H29" s="11"/>
    </row>
    <row r="30" spans="1:10" ht="18" customHeight="1" thickBot="1" x14ac:dyDescent="0.3">
      <c r="A30" s="3"/>
      <c r="B30" s="92" t="s">
        <v>66</v>
      </c>
      <c r="C30" s="120">
        <f>SUM(C18:C29)</f>
        <v>0</v>
      </c>
      <c r="D30" s="120">
        <f>SUM(D18:D29)</f>
        <v>0</v>
      </c>
      <c r="E30" s="121">
        <f>SUM(E18:E29)</f>
        <v>0</v>
      </c>
      <c r="F30" s="121">
        <f>SUM(F18:F29)</f>
        <v>0</v>
      </c>
      <c r="G30" s="216">
        <f>IF(C30&gt;0,F30/C30,0)</f>
        <v>0</v>
      </c>
      <c r="H30" s="11"/>
    </row>
    <row r="31" spans="1:10" ht="18" customHeight="1" x14ac:dyDescent="0.25">
      <c r="B31" s="4"/>
      <c r="C31" s="4"/>
      <c r="D31" s="4"/>
      <c r="E31" s="4"/>
      <c r="F31" s="4"/>
      <c r="G31" s="4"/>
    </row>
    <row r="32" spans="1:10" ht="29.45" customHeight="1" thickBot="1" x14ac:dyDescent="0.3">
      <c r="B32" s="75" t="s">
        <v>65</v>
      </c>
      <c r="C32" s="10"/>
      <c r="D32" s="10"/>
      <c r="E32" s="10"/>
      <c r="F32" s="10"/>
      <c r="G32" s="10"/>
    </row>
    <row r="33" spans="1:17" ht="18" customHeight="1" x14ac:dyDescent="0.25">
      <c r="A33" s="3"/>
      <c r="B33" s="26" t="s">
        <v>64</v>
      </c>
      <c r="C33" s="123">
        <f>'תקציב ביצוע לסרט'!E247</f>
        <v>0</v>
      </c>
      <c r="D33" s="123">
        <f>'תקציב ביצוע לסרט'!F247</f>
        <v>0</v>
      </c>
      <c r="E33" s="124">
        <f>'תקציב ביצוע לסרט'!G247</f>
        <v>0</v>
      </c>
      <c r="F33" s="124">
        <f>'תקציב ביצוע לסרט'!H247</f>
        <v>0</v>
      </c>
      <c r="G33" s="213">
        <f>'תקציב ביצוע לסרט'!I247</f>
        <v>0</v>
      </c>
      <c r="H33" s="11"/>
    </row>
    <row r="34" spans="1:17" ht="18" customHeight="1" x14ac:dyDescent="0.25">
      <c r="A34" s="3"/>
      <c r="B34" s="43" t="s">
        <v>49</v>
      </c>
      <c r="C34" s="122">
        <f>'תקציב ביצוע לסרט'!E264</f>
        <v>0</v>
      </c>
      <c r="D34" s="122">
        <f>'תקציב ביצוע לסרט'!F264</f>
        <v>0</v>
      </c>
      <c r="E34" s="125">
        <f>'תקציב ביצוע לסרט'!G264</f>
        <v>0</v>
      </c>
      <c r="F34" s="125">
        <f>'תקציב ביצוע לסרט'!H264</f>
        <v>0</v>
      </c>
      <c r="G34" s="214">
        <f>'תקציב ביצוע לסרט'!I264</f>
        <v>0</v>
      </c>
      <c r="H34" s="11"/>
    </row>
    <row r="35" spans="1:17" ht="18" customHeight="1" x14ac:dyDescent="0.25">
      <c r="A35" s="3"/>
      <c r="B35" s="43" t="s">
        <v>35</v>
      </c>
      <c r="C35" s="122">
        <f>'תקציב ביצוע לסרט'!E276</f>
        <v>0</v>
      </c>
      <c r="D35" s="122">
        <f>'תקציב ביצוע לסרט'!F276</f>
        <v>0</v>
      </c>
      <c r="E35" s="125">
        <f>'תקציב ביצוע לסרט'!G276</f>
        <v>0</v>
      </c>
      <c r="F35" s="125">
        <f>'תקציב ביצוע לסרט'!H276</f>
        <v>0</v>
      </c>
      <c r="G35" s="214">
        <f>'תקציב ביצוע לסרט'!I276</f>
        <v>0</v>
      </c>
      <c r="H35" s="11"/>
    </row>
    <row r="36" spans="1:17" ht="18" customHeight="1" x14ac:dyDescent="0.25">
      <c r="A36" s="3"/>
      <c r="B36" s="43" t="s">
        <v>24</v>
      </c>
      <c r="C36" s="122">
        <f>'תקציב ביצוע לסרט'!E282</f>
        <v>0</v>
      </c>
      <c r="D36" s="122">
        <f>'תקציב ביצוע לסרט'!F282</f>
        <v>0</v>
      </c>
      <c r="E36" s="125">
        <f>'תקציב ביצוע לסרט'!G282</f>
        <v>0</v>
      </c>
      <c r="F36" s="125">
        <f>'תקציב ביצוע לסרט'!H282</f>
        <v>0</v>
      </c>
      <c r="G36" s="214">
        <f>'תקציב ביצוע לסרט'!I282</f>
        <v>0</v>
      </c>
      <c r="H36" s="11"/>
    </row>
    <row r="37" spans="1:17" ht="18" customHeight="1" thickBot="1" x14ac:dyDescent="0.3">
      <c r="A37" s="3"/>
      <c r="B37" s="20" t="s">
        <v>19</v>
      </c>
      <c r="C37" s="126">
        <f>'תקציב ביצוע לסרט'!E290</f>
        <v>0</v>
      </c>
      <c r="D37" s="126">
        <f>'תקציב ביצוע לסרט'!F290</f>
        <v>0</v>
      </c>
      <c r="E37" s="127">
        <f>'תקציב ביצוע לסרט'!G290</f>
        <v>0</v>
      </c>
      <c r="F37" s="127">
        <f>'תקציב ביצוע לסרט'!H290</f>
        <v>0</v>
      </c>
      <c r="G37" s="215">
        <f>'תקציב ביצוע לסרט'!I290</f>
        <v>0</v>
      </c>
      <c r="H37" s="11"/>
    </row>
    <row r="38" spans="1:17" ht="18" customHeight="1" thickBot="1" x14ac:dyDescent="0.3">
      <c r="A38" s="3"/>
      <c r="B38" s="92" t="s">
        <v>12</v>
      </c>
      <c r="C38" s="120">
        <f>SUM(C33:C37)</f>
        <v>0</v>
      </c>
      <c r="D38" s="120">
        <f>SUM(D33:D37)</f>
        <v>0</v>
      </c>
      <c r="E38" s="121">
        <f>SUM(E33:E37)</f>
        <v>0</v>
      </c>
      <c r="F38" s="121">
        <f>SUM(F33:F37)</f>
        <v>0</v>
      </c>
      <c r="G38" s="216">
        <f>IF(C38&gt;0,F38/C38,0)</f>
        <v>0</v>
      </c>
      <c r="H38" s="11"/>
    </row>
    <row r="39" spans="1:17" ht="18" customHeight="1" x14ac:dyDescent="0.25">
      <c r="B39" s="4"/>
      <c r="C39" s="4"/>
      <c r="D39" s="4"/>
      <c r="E39" s="4"/>
      <c r="F39" s="4"/>
      <c r="G39" s="4"/>
    </row>
    <row r="40" spans="1:17" ht="18" customHeight="1" thickBot="1" x14ac:dyDescent="0.3">
      <c r="B40" s="10"/>
      <c r="C40" s="10"/>
      <c r="D40" s="10"/>
      <c r="E40" s="10"/>
      <c r="F40" s="10"/>
      <c r="G40" s="10"/>
    </row>
    <row r="41" spans="1:17" ht="18" customHeight="1" x14ac:dyDescent="0.25">
      <c r="A41" s="3"/>
      <c r="B41" s="76" t="s">
        <v>11</v>
      </c>
      <c r="C41" s="123">
        <f>'תקציב ביצוע לסרט'!E295</f>
        <v>0</v>
      </c>
      <c r="D41" s="123">
        <f>'תקציב ביצוע לסרט'!F295</f>
        <v>0</v>
      </c>
      <c r="E41" s="124">
        <f>'תקציב ביצוע לסרט'!G295</f>
        <v>0</v>
      </c>
      <c r="F41" s="124">
        <f>'תקציב ביצוע לסרט'!H295</f>
        <v>0</v>
      </c>
      <c r="G41" s="213">
        <f>'תקציב ביצוע לסרט'!I295</f>
        <v>0</v>
      </c>
      <c r="H41" s="11"/>
    </row>
    <row r="42" spans="1:17" ht="18" customHeight="1" x14ac:dyDescent="0.25">
      <c r="A42" s="3"/>
      <c r="B42" s="77" t="s">
        <v>9</v>
      </c>
      <c r="C42" s="122">
        <f>'תקציב ביצוע לסרט'!E302</f>
        <v>0</v>
      </c>
      <c r="D42" s="122">
        <f>'תקציב ביצוע לסרט'!F302</f>
        <v>0</v>
      </c>
      <c r="E42" s="125">
        <f>'תקציב ביצוע לסרט'!G302</f>
        <v>0</v>
      </c>
      <c r="F42" s="125">
        <f>'תקציב ביצוע לסרט'!H302</f>
        <v>0</v>
      </c>
      <c r="G42" s="214">
        <f>'תקציב ביצוע לסרט'!I302</f>
        <v>0</v>
      </c>
      <c r="H42" s="11"/>
    </row>
    <row r="43" spans="1:17" ht="18" customHeight="1" x14ac:dyDescent="0.25">
      <c r="A43" s="3"/>
      <c r="B43" s="258" t="s">
        <v>338</v>
      </c>
      <c r="C43" s="126">
        <f>'תקציב ביצוע לסרט'!E308</f>
        <v>0</v>
      </c>
      <c r="D43" s="126">
        <f>'תקציב ביצוע לסרט'!F308</f>
        <v>0</v>
      </c>
      <c r="E43" s="127">
        <f>'תקציב ביצוע לסרט'!G308</f>
        <v>0</v>
      </c>
      <c r="F43" s="127">
        <f>'תקציב ביצוע לסרט'!H308</f>
        <v>0</v>
      </c>
      <c r="G43" s="215">
        <f>'תקציב ביצוע לסרט'!I308</f>
        <v>0</v>
      </c>
      <c r="H43" s="11"/>
    </row>
    <row r="44" spans="1:17" ht="18" customHeight="1" thickBot="1" x14ac:dyDescent="0.3">
      <c r="A44" s="3"/>
      <c r="B44" s="78" t="s">
        <v>326</v>
      </c>
      <c r="C44" s="128">
        <f>'תקציב ביצוע לסרט'!E309</f>
        <v>0</v>
      </c>
      <c r="D44" s="128">
        <f>'תקציב ביצוע לסרט'!F309</f>
        <v>0</v>
      </c>
      <c r="E44" s="74">
        <f>'תקציב ביצוע לסרט'!G309</f>
        <v>0</v>
      </c>
      <c r="F44" s="74">
        <f>'תקציב ביצוע לסרט'!H309</f>
        <v>0</v>
      </c>
      <c r="G44" s="217">
        <f>'תקציב ביצוע לסרט'!I309</f>
        <v>0</v>
      </c>
      <c r="H44" s="11"/>
    </row>
    <row r="45" spans="1:17" ht="18" customHeight="1" x14ac:dyDescent="0.25">
      <c r="B45" s="4"/>
      <c r="C45" s="4"/>
      <c r="D45" s="4"/>
      <c r="E45" s="4"/>
      <c r="F45" s="4"/>
      <c r="G45" s="4"/>
    </row>
    <row r="46" spans="1:17" ht="18" customHeight="1" thickBot="1" x14ac:dyDescent="0.3">
      <c r="B46" s="10"/>
      <c r="C46" s="2"/>
      <c r="D46" s="2"/>
      <c r="E46" s="2"/>
      <c r="F46" s="2"/>
      <c r="G46" s="2"/>
    </row>
    <row r="47" spans="1:17" ht="27" customHeight="1" thickBot="1" x14ac:dyDescent="0.3">
      <c r="A47" s="3"/>
      <c r="B47" s="152" t="s">
        <v>2</v>
      </c>
      <c r="C47" s="141">
        <f>C30+C38+C41+C42</f>
        <v>0</v>
      </c>
      <c r="D47" s="141">
        <f>D30+D38+D41+D42</f>
        <v>0</v>
      </c>
      <c r="E47" s="141">
        <f>E30+E38+E41+E42</f>
        <v>0</v>
      </c>
      <c r="F47" s="141">
        <f>F30+F38+F41+F42</f>
        <v>0</v>
      </c>
      <c r="G47" s="164">
        <f>'תקציב ביצוע לסרט'!I313</f>
        <v>0</v>
      </c>
      <c r="H47" s="11"/>
    </row>
    <row r="48" spans="1:17" ht="5.45" customHeight="1" thickBot="1" x14ac:dyDescent="0.3">
      <c r="A48" s="3"/>
      <c r="B48" s="151"/>
      <c r="C48" s="93"/>
      <c r="D48" s="94"/>
      <c r="E48" s="95"/>
      <c r="F48" s="95"/>
      <c r="G48" s="95"/>
      <c r="H48" s="11"/>
      <c r="P48" s="2"/>
      <c r="Q48" s="2"/>
    </row>
    <row r="49" spans="1:17" ht="27" customHeight="1" thickBot="1" x14ac:dyDescent="0.3">
      <c r="A49" s="3"/>
      <c r="B49" s="153" t="s">
        <v>1</v>
      </c>
      <c r="C49" s="141">
        <f>C44+C43</f>
        <v>0</v>
      </c>
      <c r="D49" s="141">
        <f>D44+D43</f>
        <v>0</v>
      </c>
      <c r="E49" s="141">
        <f>E44+E43</f>
        <v>0</v>
      </c>
      <c r="F49" s="141">
        <f>F44+F43</f>
        <v>0</v>
      </c>
      <c r="G49" s="164">
        <f>'תקציב ביצוע לסרט'!I315</f>
        <v>0</v>
      </c>
      <c r="H49" s="11"/>
    </row>
    <row r="50" spans="1:17" ht="5.45" customHeight="1" thickBot="1" x14ac:dyDescent="0.3">
      <c r="A50" s="3"/>
      <c r="B50" s="151"/>
      <c r="C50" s="93"/>
      <c r="D50" s="94"/>
      <c r="E50" s="95"/>
      <c r="F50" s="95"/>
      <c r="G50" s="95"/>
      <c r="H50" s="11"/>
      <c r="P50" s="2"/>
      <c r="Q50" s="2"/>
    </row>
    <row r="51" spans="1:17" ht="27" customHeight="1" thickBot="1" x14ac:dyDescent="0.3">
      <c r="A51" s="3"/>
      <c r="B51" s="153" t="s">
        <v>0</v>
      </c>
      <c r="C51" s="141">
        <f>C13</f>
        <v>0</v>
      </c>
      <c r="D51" s="141">
        <f>D13</f>
        <v>0</v>
      </c>
      <c r="E51" s="141">
        <f>E13</f>
        <v>0</v>
      </c>
      <c r="F51" s="141">
        <f>F13</f>
        <v>0</v>
      </c>
      <c r="G51" s="164">
        <f>'תקציב ביצוע לסרט'!I317</f>
        <v>0</v>
      </c>
      <c r="H51" s="11"/>
    </row>
    <row r="52" spans="1:17" ht="5.45" customHeight="1" thickBot="1" x14ac:dyDescent="0.3">
      <c r="A52" s="3"/>
      <c r="B52" s="151"/>
      <c r="C52" s="93"/>
      <c r="D52" s="94"/>
      <c r="E52" s="95"/>
      <c r="F52" s="95"/>
      <c r="G52" s="95"/>
      <c r="H52" s="11"/>
      <c r="P52" s="2"/>
      <c r="Q52" s="2"/>
    </row>
    <row r="53" spans="1:17" ht="5.45" customHeight="1" thickBot="1" x14ac:dyDescent="0.3">
      <c r="A53" s="3"/>
      <c r="B53" s="151"/>
      <c r="C53" s="93"/>
      <c r="D53" s="94"/>
      <c r="E53" s="95"/>
      <c r="F53" s="95"/>
      <c r="G53" s="95"/>
      <c r="H53" s="11"/>
      <c r="P53" s="2"/>
      <c r="Q53" s="2"/>
    </row>
    <row r="54" spans="1:17" ht="28.15" customHeight="1" thickBot="1" x14ac:dyDescent="0.3">
      <c r="A54" s="3"/>
      <c r="B54" s="154" t="s">
        <v>299</v>
      </c>
      <c r="C54" s="145">
        <f>SUM(C47:C51)</f>
        <v>0</v>
      </c>
      <c r="D54" s="145">
        <f>SUM(D47:D51)</f>
        <v>0</v>
      </c>
      <c r="E54" s="145">
        <f>SUM(E47:E51)</f>
        <v>0</v>
      </c>
      <c r="F54" s="145">
        <f>SUM(F47:F51)</f>
        <v>0</v>
      </c>
      <c r="G54" s="164">
        <f>'תקציב ביצוע לסרט'!I320</f>
        <v>0</v>
      </c>
    </row>
    <row r="55" spans="1:17" ht="18" customHeight="1" x14ac:dyDescent="0.25">
      <c r="B55" s="4"/>
      <c r="C55" s="4"/>
      <c r="D55" s="4"/>
      <c r="E55" s="4"/>
      <c r="F55" s="4"/>
      <c r="G55" s="4"/>
    </row>
    <row r="56" spans="1:17" ht="18" customHeight="1" x14ac:dyDescent="0.25">
      <c r="B56" s="2"/>
      <c r="C56" s="2"/>
      <c r="D56" s="2"/>
      <c r="E56" s="2"/>
      <c r="F56" s="2"/>
      <c r="G56" s="2"/>
    </row>
    <row r="57" spans="1:17" ht="18" customHeight="1" x14ac:dyDescent="0.25">
      <c r="B57" s="2"/>
      <c r="C57" s="2"/>
      <c r="D57" s="2"/>
      <c r="E57" s="2"/>
      <c r="F57" s="2"/>
      <c r="G57" s="2"/>
    </row>
    <row r="59" spans="1:17" ht="18" customHeight="1" x14ac:dyDescent="0.25">
      <c r="A59" s="3"/>
      <c r="D59" s="11"/>
    </row>
    <row r="60" spans="1:17" ht="18" customHeight="1" x14ac:dyDescent="0.25">
      <c r="A60" s="3"/>
      <c r="D60" s="11"/>
    </row>
    <row r="61" spans="1:17" ht="18" customHeight="1" x14ac:dyDescent="0.25">
      <c r="A61" s="3"/>
      <c r="D61" s="11"/>
    </row>
    <row r="62" spans="1:17" ht="18" customHeight="1" x14ac:dyDescent="0.25">
      <c r="A62" s="3"/>
      <c r="D62" s="11"/>
    </row>
    <row r="63" spans="1:17" ht="18" customHeight="1" x14ac:dyDescent="0.25">
      <c r="A63" s="3"/>
      <c r="D63" s="11"/>
    </row>
    <row r="64" spans="1:17" ht="18" customHeight="1" x14ac:dyDescent="0.25">
      <c r="A64" s="3"/>
      <c r="D64" s="11"/>
    </row>
    <row r="65" spans="1:7" ht="18" customHeight="1" x14ac:dyDescent="0.25">
      <c r="A65" s="3"/>
      <c r="D65" s="11"/>
    </row>
    <row r="66" spans="1:7" ht="18" customHeight="1" x14ac:dyDescent="0.25">
      <c r="A66" s="3"/>
      <c r="D66" s="11"/>
    </row>
    <row r="67" spans="1:7" ht="18" customHeight="1" x14ac:dyDescent="0.25">
      <c r="A67" s="3"/>
      <c r="D67" s="11"/>
    </row>
    <row r="68" spans="1:7" ht="18" customHeight="1" x14ac:dyDescent="0.25">
      <c r="A68" s="3"/>
      <c r="D68" s="11"/>
    </row>
    <row r="69" spans="1:7" ht="18" customHeight="1" x14ac:dyDescent="0.25">
      <c r="A69" s="3"/>
      <c r="D69" s="11"/>
    </row>
    <row r="74" spans="1:7" ht="18" customHeight="1" x14ac:dyDescent="0.25">
      <c r="B74" s="2"/>
      <c r="C74" s="2"/>
    </row>
    <row r="75" spans="1:7" ht="18" customHeight="1" x14ac:dyDescent="0.25">
      <c r="B75" s="2"/>
      <c r="C75" s="2"/>
    </row>
    <row r="76" spans="1:7" ht="18" customHeight="1" x14ac:dyDescent="0.25">
      <c r="B76" s="2"/>
      <c r="C76" s="2"/>
      <c r="D76" s="2"/>
      <c r="E76" s="2"/>
      <c r="F76" s="2"/>
      <c r="G76" s="2"/>
    </row>
    <row r="77" spans="1:7" ht="18" customHeight="1" x14ac:dyDescent="0.25">
      <c r="B77" s="2"/>
      <c r="C77" s="2"/>
      <c r="D77" s="2"/>
      <c r="E77" s="2"/>
      <c r="F77" s="2"/>
      <c r="G77" s="2"/>
    </row>
    <row r="78" spans="1:7" ht="18" customHeight="1" x14ac:dyDescent="0.25">
      <c r="B78" s="2"/>
      <c r="C78" s="2"/>
      <c r="D78" s="2"/>
      <c r="E78" s="2"/>
      <c r="F78" s="2"/>
      <c r="G78" s="2"/>
    </row>
    <row r="79" spans="1:7" ht="18" customHeight="1" x14ac:dyDescent="0.25">
      <c r="B79" s="2"/>
      <c r="C79" s="2"/>
      <c r="D79" s="2"/>
      <c r="E79" s="2"/>
      <c r="F79" s="2"/>
      <c r="G79" s="2"/>
    </row>
    <row r="80" spans="1:7" ht="18" customHeight="1" x14ac:dyDescent="0.25">
      <c r="B80" s="2"/>
      <c r="C80" s="2"/>
      <c r="D80" s="2"/>
      <c r="E80" s="2"/>
      <c r="F80" s="2"/>
      <c r="G80" s="2"/>
    </row>
    <row r="81" spans="2:7" ht="18" customHeight="1" x14ac:dyDescent="0.25">
      <c r="B81" s="2"/>
      <c r="C81" s="2"/>
      <c r="D81" s="2"/>
      <c r="E81" s="2"/>
      <c r="F81" s="2"/>
      <c r="G81" s="2"/>
    </row>
    <row r="82" spans="2:7" ht="18" customHeight="1" x14ac:dyDescent="0.25">
      <c r="B82" s="2"/>
      <c r="C82" s="2"/>
      <c r="D82" s="2"/>
      <c r="E82" s="2"/>
      <c r="F82" s="2"/>
      <c r="G82" s="2"/>
    </row>
    <row r="83" spans="2:7" ht="18" customHeight="1" x14ac:dyDescent="0.25">
      <c r="B83" s="2"/>
      <c r="C83" s="2"/>
      <c r="D83" s="2"/>
      <c r="E83" s="2"/>
      <c r="F83" s="2"/>
      <c r="G83" s="2"/>
    </row>
    <row r="84" spans="2:7" ht="18" customHeight="1" x14ac:dyDescent="0.25">
      <c r="B84" s="2"/>
      <c r="C84" s="2"/>
      <c r="D84" s="2"/>
      <c r="E84" s="2"/>
      <c r="F84" s="2"/>
      <c r="G84" s="2"/>
    </row>
    <row r="85" spans="2:7" ht="18" customHeight="1" x14ac:dyDescent="0.25">
      <c r="B85" s="2"/>
      <c r="C85" s="2"/>
      <c r="D85" s="2"/>
      <c r="E85" s="2"/>
      <c r="F85" s="2"/>
      <c r="G85" s="2"/>
    </row>
    <row r="86" spans="2:7" ht="18" customHeight="1" x14ac:dyDescent="0.25">
      <c r="B86" s="2"/>
      <c r="C86" s="2"/>
      <c r="D86" s="2"/>
      <c r="E86" s="2"/>
      <c r="F86" s="2"/>
      <c r="G86" s="2"/>
    </row>
    <row r="87" spans="2:7" ht="18" customHeight="1" x14ac:dyDescent="0.25">
      <c r="B87" s="2"/>
      <c r="C87" s="2"/>
      <c r="D87" s="2"/>
      <c r="E87" s="2"/>
      <c r="F87" s="2"/>
      <c r="G87" s="2"/>
    </row>
    <row r="88" spans="2:7" ht="18" customHeight="1" x14ac:dyDescent="0.25">
      <c r="B88" s="2"/>
      <c r="C88" s="2"/>
      <c r="D88" s="2"/>
      <c r="E88" s="2"/>
      <c r="F88" s="2"/>
      <c r="G88" s="2"/>
    </row>
    <row r="89" spans="2:7" ht="18" customHeight="1" x14ac:dyDescent="0.25">
      <c r="B89" s="2"/>
      <c r="C89" s="2"/>
      <c r="D89" s="2"/>
      <c r="E89" s="2"/>
      <c r="F89" s="2"/>
      <c r="G89" s="2"/>
    </row>
    <row r="90" spans="2:7" ht="18" customHeight="1" x14ac:dyDescent="0.25">
      <c r="B90" s="2"/>
      <c r="C90" s="2"/>
      <c r="D90" s="2"/>
      <c r="E90" s="2"/>
      <c r="F90" s="2"/>
      <c r="G90" s="2"/>
    </row>
    <row r="91" spans="2:7" ht="18" customHeight="1" x14ac:dyDescent="0.25">
      <c r="B91" s="2"/>
      <c r="C91" s="2"/>
      <c r="D91" s="2"/>
      <c r="E91" s="2"/>
      <c r="F91" s="2"/>
      <c r="G91" s="2"/>
    </row>
    <row r="92" spans="2:7" ht="18" customHeight="1" x14ac:dyDescent="0.25">
      <c r="B92" s="2"/>
      <c r="C92" s="2"/>
      <c r="D92" s="2"/>
      <c r="E92" s="2"/>
      <c r="F92" s="2"/>
      <c r="G92" s="2"/>
    </row>
    <row r="93" spans="2:7" ht="18" customHeight="1" x14ac:dyDescent="0.25">
      <c r="B93" s="2"/>
      <c r="C93" s="2"/>
      <c r="D93" s="2"/>
      <c r="E93" s="2"/>
      <c r="F93" s="2"/>
      <c r="G93" s="2"/>
    </row>
    <row r="94" spans="2:7" ht="18" customHeight="1" x14ac:dyDescent="0.25">
      <c r="B94" s="2"/>
      <c r="C94" s="2"/>
      <c r="D94" s="2"/>
      <c r="E94" s="2"/>
      <c r="F94" s="2"/>
      <c r="G94" s="2"/>
    </row>
    <row r="95" spans="2:7" ht="18" customHeight="1" x14ac:dyDescent="0.25">
      <c r="B95" s="2"/>
      <c r="C95" s="2"/>
      <c r="D95" s="2"/>
      <c r="E95" s="2"/>
      <c r="F95" s="2"/>
      <c r="G95" s="2"/>
    </row>
    <row r="96" spans="2:7" ht="18" customHeight="1" x14ac:dyDescent="0.25">
      <c r="B96" s="2"/>
      <c r="C96" s="2"/>
      <c r="D96" s="2"/>
      <c r="E96" s="2"/>
      <c r="F96" s="2"/>
      <c r="G96" s="2"/>
    </row>
    <row r="97" spans="2:7" ht="18" customHeight="1" x14ac:dyDescent="0.25">
      <c r="B97" s="2"/>
      <c r="C97" s="2"/>
      <c r="D97" s="2"/>
      <c r="E97" s="2"/>
      <c r="F97" s="2"/>
      <c r="G97" s="2"/>
    </row>
    <row r="98" spans="2:7" ht="18" customHeight="1" x14ac:dyDescent="0.25">
      <c r="B98" s="2"/>
      <c r="C98" s="2"/>
      <c r="D98" s="2"/>
      <c r="E98" s="2"/>
      <c r="F98" s="2"/>
      <c r="G98" s="2"/>
    </row>
    <row r="99" spans="2:7" ht="18" customHeight="1" x14ac:dyDescent="0.25">
      <c r="B99" s="2"/>
      <c r="C99" s="2"/>
      <c r="D99" s="2"/>
      <c r="E99" s="2"/>
      <c r="F99" s="2"/>
      <c r="G99" s="2"/>
    </row>
    <row r="100" spans="2:7" ht="18" customHeight="1" x14ac:dyDescent="0.25">
      <c r="B100" s="2"/>
      <c r="C100" s="2"/>
      <c r="D100" s="2"/>
      <c r="E100" s="2"/>
      <c r="F100" s="2"/>
      <c r="G100" s="2"/>
    </row>
    <row r="101" spans="2:7" ht="18" customHeight="1" x14ac:dyDescent="0.25">
      <c r="B101" s="2"/>
      <c r="C101" s="2"/>
      <c r="D101" s="2"/>
      <c r="E101" s="2"/>
      <c r="F101" s="2"/>
      <c r="G101" s="2"/>
    </row>
    <row r="102" spans="2:7" ht="18" customHeight="1" x14ac:dyDescent="0.25">
      <c r="B102" s="2"/>
      <c r="C102" s="2"/>
      <c r="D102" s="2"/>
      <c r="E102" s="2"/>
      <c r="F102" s="2"/>
      <c r="G102" s="2"/>
    </row>
    <row r="103" spans="2:7" ht="18" customHeight="1" x14ac:dyDescent="0.25">
      <c r="B103" s="2"/>
      <c r="C103" s="2"/>
      <c r="D103" s="2"/>
      <c r="E103" s="2"/>
      <c r="F103" s="2"/>
      <c r="G103" s="2"/>
    </row>
    <row r="104" spans="2:7" ht="18" customHeight="1" x14ac:dyDescent="0.25">
      <c r="B104" s="2"/>
      <c r="C104" s="2"/>
      <c r="D104" s="2"/>
      <c r="E104" s="2"/>
      <c r="F104" s="2"/>
      <c r="G104" s="2"/>
    </row>
    <row r="105" spans="2:7" ht="18" customHeight="1" x14ac:dyDescent="0.25">
      <c r="B105" s="2"/>
      <c r="C105" s="2"/>
      <c r="D105" s="2"/>
      <c r="E105" s="2"/>
      <c r="F105" s="2"/>
      <c r="G105" s="2"/>
    </row>
    <row r="106" spans="2:7" ht="18" customHeight="1" x14ac:dyDescent="0.25">
      <c r="B106" s="2"/>
      <c r="C106" s="2"/>
      <c r="D106" s="2"/>
      <c r="E106" s="2"/>
      <c r="F106" s="2"/>
      <c r="G106" s="2"/>
    </row>
    <row r="107" spans="2:7" ht="18" customHeight="1" x14ac:dyDescent="0.25">
      <c r="B107" s="2"/>
      <c r="C107" s="2"/>
      <c r="D107" s="2"/>
      <c r="E107" s="2"/>
      <c r="F107" s="2"/>
      <c r="G107" s="2"/>
    </row>
    <row r="108" spans="2:7" ht="18" customHeight="1" x14ac:dyDescent="0.25">
      <c r="B108" s="2"/>
      <c r="C108" s="2"/>
      <c r="D108" s="2"/>
      <c r="E108" s="2"/>
      <c r="F108" s="2"/>
      <c r="G108" s="2"/>
    </row>
    <row r="109" spans="2:7" ht="18" customHeight="1" x14ac:dyDescent="0.25">
      <c r="B109" s="2"/>
      <c r="C109" s="2"/>
      <c r="D109" s="2"/>
      <c r="E109" s="2"/>
      <c r="F109" s="2"/>
      <c r="G109" s="2"/>
    </row>
    <row r="110" spans="2:7" ht="18" customHeight="1" x14ac:dyDescent="0.25">
      <c r="B110" s="2"/>
      <c r="C110" s="2"/>
      <c r="D110" s="2"/>
      <c r="E110" s="2"/>
      <c r="F110" s="2"/>
      <c r="G110" s="2"/>
    </row>
    <row r="111" spans="2:7" ht="18" customHeight="1" x14ac:dyDescent="0.25">
      <c r="B111" s="2"/>
      <c r="C111" s="2"/>
      <c r="D111" s="2"/>
      <c r="E111" s="2"/>
      <c r="F111" s="2"/>
      <c r="G111" s="2"/>
    </row>
    <row r="112" spans="2:7" ht="18" customHeight="1" x14ac:dyDescent="0.25">
      <c r="B112" s="2"/>
      <c r="C112" s="2"/>
      <c r="D112" s="2"/>
      <c r="E112" s="2"/>
      <c r="F112" s="2"/>
      <c r="G112" s="2"/>
    </row>
    <row r="113" spans="2:7" ht="18" customHeight="1" x14ac:dyDescent="0.25">
      <c r="B113" s="2"/>
      <c r="C113" s="2"/>
      <c r="D113" s="2"/>
      <c r="E113" s="2"/>
      <c r="F113" s="2"/>
      <c r="G113" s="2"/>
    </row>
    <row r="114" spans="2:7" ht="18" customHeight="1" x14ac:dyDescent="0.25">
      <c r="B114" s="2"/>
      <c r="C114" s="2"/>
      <c r="D114" s="2"/>
      <c r="E114" s="2"/>
      <c r="F114" s="2"/>
      <c r="G114" s="2"/>
    </row>
    <row r="115" spans="2:7" ht="18" customHeight="1" x14ac:dyDescent="0.25">
      <c r="B115" s="2"/>
      <c r="C115" s="2"/>
      <c r="D115" s="2"/>
      <c r="E115" s="2"/>
      <c r="F115" s="2"/>
      <c r="G115" s="2"/>
    </row>
    <row r="116" spans="2:7" ht="18" customHeight="1" x14ac:dyDescent="0.25">
      <c r="B116" s="2"/>
      <c r="C116" s="2"/>
      <c r="D116" s="2"/>
      <c r="E116" s="2"/>
      <c r="F116" s="2"/>
      <c r="G116" s="2"/>
    </row>
    <row r="117" spans="2:7" ht="18" customHeight="1" x14ac:dyDescent="0.25">
      <c r="B117" s="2"/>
      <c r="C117" s="2"/>
      <c r="D117" s="2"/>
      <c r="E117" s="2"/>
      <c r="F117" s="2"/>
      <c r="G117" s="2"/>
    </row>
    <row r="118" spans="2:7" ht="18" customHeight="1" x14ac:dyDescent="0.25">
      <c r="B118" s="2"/>
      <c r="C118" s="2"/>
      <c r="D118" s="2"/>
      <c r="E118" s="2"/>
      <c r="F118" s="2"/>
      <c r="G118" s="2"/>
    </row>
    <row r="119" spans="2:7" ht="18" customHeight="1" x14ac:dyDescent="0.25">
      <c r="B119" s="2"/>
      <c r="C119" s="2"/>
      <c r="D119" s="2"/>
      <c r="E119" s="2"/>
      <c r="F119" s="2"/>
      <c r="G119" s="2"/>
    </row>
    <row r="120" spans="2:7" ht="18" customHeight="1" x14ac:dyDescent="0.25">
      <c r="B120" s="2"/>
      <c r="C120" s="2"/>
      <c r="D120" s="2"/>
      <c r="E120" s="2"/>
      <c r="F120" s="2"/>
      <c r="G120" s="2"/>
    </row>
    <row r="121" spans="2:7" ht="18" customHeight="1" x14ac:dyDescent="0.25">
      <c r="B121" s="2"/>
      <c r="C121" s="2"/>
      <c r="D121" s="2"/>
      <c r="E121" s="2"/>
      <c r="F121" s="2"/>
      <c r="G121" s="2"/>
    </row>
    <row r="122" spans="2:7" ht="18" customHeight="1" x14ac:dyDescent="0.25">
      <c r="B122" s="2"/>
      <c r="C122" s="2"/>
      <c r="D122" s="2"/>
      <c r="E122" s="2"/>
      <c r="F122" s="2"/>
      <c r="G122" s="2"/>
    </row>
    <row r="123" spans="2:7" ht="18" customHeight="1" x14ac:dyDescent="0.25">
      <c r="B123" s="2"/>
      <c r="C123" s="2"/>
      <c r="D123" s="2"/>
      <c r="E123" s="2"/>
      <c r="F123" s="2"/>
      <c r="G123" s="2"/>
    </row>
    <row r="124" spans="2:7" ht="18" customHeight="1" x14ac:dyDescent="0.25">
      <c r="B124" s="2"/>
      <c r="C124" s="2"/>
      <c r="D124" s="2"/>
      <c r="E124" s="2"/>
      <c r="F124" s="2"/>
      <c r="G124" s="2"/>
    </row>
    <row r="125" spans="2:7" ht="18" customHeight="1" x14ac:dyDescent="0.25">
      <c r="B125" s="2"/>
      <c r="C125" s="2"/>
      <c r="D125" s="2"/>
      <c r="E125" s="2"/>
      <c r="F125" s="2"/>
      <c r="G125" s="2"/>
    </row>
    <row r="126" spans="2:7" ht="18" customHeight="1" x14ac:dyDescent="0.25">
      <c r="B126" s="2"/>
      <c r="C126" s="2"/>
      <c r="D126" s="2"/>
      <c r="E126" s="2"/>
      <c r="F126" s="2"/>
      <c r="G126" s="2"/>
    </row>
    <row r="127" spans="2:7" ht="18" customHeight="1" x14ac:dyDescent="0.25">
      <c r="B127" s="2"/>
      <c r="C127" s="2"/>
      <c r="D127" s="2"/>
      <c r="E127" s="2"/>
      <c r="F127" s="2"/>
      <c r="G127" s="2"/>
    </row>
    <row r="128" spans="2:7" ht="18" customHeight="1" x14ac:dyDescent="0.25">
      <c r="B128" s="2"/>
      <c r="C128" s="2"/>
      <c r="D128" s="2"/>
      <c r="E128" s="2"/>
      <c r="F128" s="2"/>
      <c r="G128" s="2"/>
    </row>
    <row r="129" spans="2:7" ht="18" customHeight="1" x14ac:dyDescent="0.25">
      <c r="B129" s="2"/>
      <c r="C129" s="2"/>
      <c r="D129" s="2"/>
      <c r="E129" s="2"/>
      <c r="F129" s="2"/>
      <c r="G129" s="2"/>
    </row>
    <row r="130" spans="2:7" ht="18" customHeight="1" x14ac:dyDescent="0.25">
      <c r="B130" s="2"/>
      <c r="C130" s="2"/>
      <c r="D130" s="2"/>
      <c r="E130" s="2"/>
      <c r="F130" s="2"/>
      <c r="G130" s="2"/>
    </row>
    <row r="131" spans="2:7" ht="18" customHeight="1" x14ac:dyDescent="0.25">
      <c r="B131" s="2"/>
      <c r="C131" s="2"/>
      <c r="D131" s="2"/>
      <c r="E131" s="2"/>
      <c r="F131" s="2"/>
      <c r="G131" s="2"/>
    </row>
    <row r="132" spans="2:7" ht="18" customHeight="1" x14ac:dyDescent="0.25">
      <c r="B132" s="2"/>
      <c r="C132" s="2"/>
      <c r="D132" s="2"/>
      <c r="E132" s="2"/>
      <c r="F132" s="2"/>
      <c r="G132" s="2"/>
    </row>
    <row r="133" spans="2:7" ht="18" customHeight="1" x14ac:dyDescent="0.25">
      <c r="B133" s="2"/>
      <c r="C133" s="2"/>
      <c r="D133" s="2"/>
      <c r="E133" s="2"/>
      <c r="F133" s="2"/>
      <c r="G133" s="2"/>
    </row>
    <row r="134" spans="2:7" ht="18" customHeight="1" x14ac:dyDescent="0.25">
      <c r="B134" s="2"/>
      <c r="C134" s="2"/>
      <c r="D134" s="2"/>
      <c r="E134" s="2"/>
      <c r="F134" s="2"/>
      <c r="G134" s="2"/>
    </row>
    <row r="135" spans="2:7" ht="18" customHeight="1" x14ac:dyDescent="0.25">
      <c r="B135" s="2"/>
      <c r="C135" s="2"/>
      <c r="D135" s="2"/>
      <c r="E135" s="2"/>
      <c r="F135" s="2"/>
      <c r="G135" s="2"/>
    </row>
    <row r="136" spans="2:7" ht="18" customHeight="1" x14ac:dyDescent="0.25">
      <c r="B136" s="2"/>
      <c r="C136" s="2"/>
      <c r="D136" s="2"/>
      <c r="E136" s="2"/>
      <c r="F136" s="2"/>
      <c r="G136" s="2"/>
    </row>
    <row r="137" spans="2:7" ht="18" customHeight="1" x14ac:dyDescent="0.25">
      <c r="B137" s="2"/>
      <c r="C137" s="2"/>
      <c r="D137" s="2"/>
      <c r="E137" s="2"/>
      <c r="F137" s="2"/>
      <c r="G137" s="2"/>
    </row>
    <row r="138" spans="2:7" ht="18" customHeight="1" x14ac:dyDescent="0.25">
      <c r="B138" s="2"/>
      <c r="C138" s="2"/>
      <c r="D138" s="2"/>
      <c r="E138" s="2"/>
      <c r="F138" s="2"/>
      <c r="G138" s="2"/>
    </row>
    <row r="139" spans="2:7" ht="18" customHeight="1" x14ac:dyDescent="0.25">
      <c r="B139" s="2"/>
      <c r="C139" s="2"/>
      <c r="D139" s="2"/>
      <c r="E139" s="2"/>
      <c r="F139" s="2"/>
      <c r="G139" s="2"/>
    </row>
    <row r="140" spans="2:7" ht="18" customHeight="1" x14ac:dyDescent="0.25">
      <c r="B140" s="2"/>
      <c r="C140" s="2"/>
      <c r="D140" s="2"/>
      <c r="E140" s="2"/>
      <c r="F140" s="2"/>
      <c r="G140" s="2"/>
    </row>
    <row r="141" spans="2:7" ht="18" customHeight="1" x14ac:dyDescent="0.25">
      <c r="B141" s="2"/>
      <c r="C141" s="2"/>
      <c r="D141" s="2"/>
      <c r="E141" s="2"/>
      <c r="F141" s="2"/>
      <c r="G141" s="2"/>
    </row>
    <row r="142" spans="2:7" ht="18" customHeight="1" x14ac:dyDescent="0.25">
      <c r="B142" s="2"/>
      <c r="C142" s="2"/>
      <c r="D142" s="2"/>
      <c r="E142" s="2"/>
      <c r="F142" s="2"/>
      <c r="G142" s="2"/>
    </row>
    <row r="143" spans="2:7" ht="18" customHeight="1" x14ac:dyDescent="0.25">
      <c r="B143" s="2"/>
      <c r="C143" s="2"/>
      <c r="D143" s="2"/>
      <c r="E143" s="2"/>
      <c r="F143" s="2"/>
      <c r="G143" s="2"/>
    </row>
    <row r="144" spans="2:7" ht="18" customHeight="1" x14ac:dyDescent="0.25">
      <c r="B144" s="2"/>
      <c r="C144" s="2"/>
      <c r="D144" s="2"/>
      <c r="E144" s="2"/>
      <c r="F144" s="2"/>
      <c r="G144" s="2"/>
    </row>
    <row r="145" spans="2:7" ht="18" customHeight="1" x14ac:dyDescent="0.25">
      <c r="B145" s="2"/>
      <c r="C145" s="2"/>
      <c r="D145" s="2"/>
      <c r="E145" s="2"/>
      <c r="F145" s="2"/>
      <c r="G145" s="2"/>
    </row>
    <row r="146" spans="2:7" ht="18" customHeight="1" x14ac:dyDescent="0.25">
      <c r="B146" s="2"/>
      <c r="C146" s="2"/>
      <c r="D146" s="2"/>
      <c r="E146" s="2"/>
      <c r="F146" s="2"/>
      <c r="G146" s="2"/>
    </row>
    <row r="147" spans="2:7" ht="18" customHeight="1" x14ac:dyDescent="0.25">
      <c r="B147" s="2"/>
      <c r="C147" s="2"/>
      <c r="D147" s="2"/>
      <c r="E147" s="2"/>
      <c r="F147" s="2"/>
      <c r="G147" s="2"/>
    </row>
    <row r="148" spans="2:7" ht="18" customHeight="1" x14ac:dyDescent="0.25">
      <c r="B148" s="2"/>
      <c r="C148" s="2"/>
      <c r="D148" s="2"/>
      <c r="E148" s="2"/>
      <c r="F148" s="2"/>
      <c r="G148" s="2"/>
    </row>
    <row r="149" spans="2:7" ht="18" customHeight="1" x14ac:dyDescent="0.25">
      <c r="B149" s="2"/>
      <c r="C149" s="2"/>
      <c r="D149" s="2"/>
      <c r="E149" s="2"/>
      <c r="F149" s="2"/>
      <c r="G149" s="2"/>
    </row>
    <row r="150" spans="2:7" ht="18" customHeight="1" x14ac:dyDescent="0.25">
      <c r="B150" s="2"/>
      <c r="C150" s="2"/>
      <c r="D150" s="2"/>
      <c r="E150" s="2"/>
      <c r="F150" s="2"/>
      <c r="G150" s="2"/>
    </row>
    <row r="151" spans="2:7" ht="18" customHeight="1" x14ac:dyDescent="0.25">
      <c r="B151" s="2"/>
      <c r="C151" s="2"/>
      <c r="D151" s="2"/>
      <c r="E151" s="2"/>
      <c r="F151" s="2"/>
      <c r="G151" s="2"/>
    </row>
    <row r="152" spans="2:7" ht="18" customHeight="1" x14ac:dyDescent="0.25">
      <c r="B152" s="2"/>
      <c r="C152" s="2"/>
      <c r="D152" s="2"/>
      <c r="E152" s="2"/>
      <c r="F152" s="2"/>
      <c r="G152" s="2"/>
    </row>
    <row r="153" spans="2:7" ht="18" customHeight="1" x14ac:dyDescent="0.25">
      <c r="B153" s="2"/>
      <c r="C153" s="2"/>
      <c r="D153" s="2"/>
      <c r="E153" s="2"/>
      <c r="F153" s="2"/>
      <c r="G153" s="2"/>
    </row>
    <row r="154" spans="2:7" ht="18" customHeight="1" x14ac:dyDescent="0.25">
      <c r="B154" s="2"/>
      <c r="C154" s="2"/>
      <c r="D154" s="2"/>
      <c r="E154" s="2"/>
      <c r="F154" s="2"/>
      <c r="G154" s="2"/>
    </row>
    <row r="155" spans="2:7" ht="18" customHeight="1" x14ac:dyDescent="0.25">
      <c r="B155" s="2"/>
      <c r="C155" s="2"/>
      <c r="D155" s="2"/>
      <c r="E155" s="2"/>
      <c r="F155" s="2"/>
      <c r="G155" s="2"/>
    </row>
    <row r="156" spans="2:7" ht="18" customHeight="1" x14ac:dyDescent="0.25">
      <c r="B156" s="2"/>
      <c r="C156" s="2"/>
      <c r="D156" s="2"/>
      <c r="E156" s="2"/>
      <c r="F156" s="2"/>
      <c r="G156" s="2"/>
    </row>
    <row r="157" spans="2:7" ht="18" customHeight="1" x14ac:dyDescent="0.25">
      <c r="B157" s="2"/>
      <c r="C157" s="2"/>
      <c r="D157" s="2"/>
      <c r="E157" s="2"/>
      <c r="F157" s="2"/>
      <c r="G157" s="2"/>
    </row>
    <row r="158" spans="2:7" ht="18" customHeight="1" x14ac:dyDescent="0.25">
      <c r="B158" s="2"/>
      <c r="C158" s="2"/>
      <c r="D158" s="2"/>
      <c r="E158" s="2"/>
      <c r="F158" s="2"/>
      <c r="G158" s="2"/>
    </row>
    <row r="159" spans="2:7" ht="18" customHeight="1" x14ac:dyDescent="0.25">
      <c r="B159" s="2"/>
      <c r="C159" s="2"/>
      <c r="D159" s="2"/>
      <c r="E159" s="2"/>
      <c r="F159" s="2"/>
      <c r="G159" s="2"/>
    </row>
    <row r="160" spans="2:7" ht="18" customHeight="1" x14ac:dyDescent="0.25">
      <c r="B160" s="2"/>
      <c r="C160" s="2"/>
      <c r="D160" s="2"/>
      <c r="E160" s="2"/>
      <c r="F160" s="2"/>
      <c r="G160" s="2"/>
    </row>
    <row r="161" spans="2:7" ht="18" customHeight="1" x14ac:dyDescent="0.25">
      <c r="B161" s="2"/>
      <c r="C161" s="2"/>
      <c r="D161" s="2"/>
      <c r="E161" s="2"/>
      <c r="F161" s="2"/>
      <c r="G161" s="2"/>
    </row>
    <row r="162" spans="2:7" ht="18" customHeight="1" x14ac:dyDescent="0.25">
      <c r="B162" s="2"/>
      <c r="C162" s="2"/>
      <c r="D162" s="2"/>
      <c r="E162" s="2"/>
      <c r="F162" s="2"/>
      <c r="G162" s="2"/>
    </row>
    <row r="163" spans="2:7" ht="18" customHeight="1" x14ac:dyDescent="0.25">
      <c r="B163" s="2"/>
      <c r="C163" s="2"/>
      <c r="D163" s="2"/>
      <c r="E163" s="2"/>
      <c r="F163" s="2"/>
      <c r="G163" s="2"/>
    </row>
    <row r="164" spans="2:7" ht="18" customHeight="1" x14ac:dyDescent="0.25">
      <c r="B164" s="2"/>
      <c r="C164" s="2"/>
      <c r="D164" s="2"/>
      <c r="E164" s="2"/>
      <c r="F164" s="2"/>
      <c r="G164" s="2"/>
    </row>
    <row r="165" spans="2:7" ht="18" customHeight="1" x14ac:dyDescent="0.25">
      <c r="B165" s="2"/>
      <c r="C165" s="2"/>
      <c r="D165" s="2"/>
      <c r="E165" s="2"/>
      <c r="F165" s="2"/>
      <c r="G165" s="2"/>
    </row>
    <row r="166" spans="2:7" ht="18" customHeight="1" x14ac:dyDescent="0.25">
      <c r="B166" s="2"/>
      <c r="C166" s="2"/>
      <c r="D166" s="2"/>
      <c r="E166" s="2"/>
      <c r="F166" s="2"/>
      <c r="G166" s="2"/>
    </row>
    <row r="167" spans="2:7" ht="18" customHeight="1" x14ac:dyDescent="0.25">
      <c r="B167" s="2"/>
      <c r="C167" s="2"/>
      <c r="D167" s="2"/>
      <c r="E167" s="2"/>
      <c r="F167" s="2"/>
      <c r="G167" s="2"/>
    </row>
    <row r="168" spans="2:7" ht="18" customHeight="1" x14ac:dyDescent="0.25">
      <c r="B168" s="2"/>
      <c r="C168" s="2"/>
      <c r="D168" s="2"/>
      <c r="E168" s="2"/>
      <c r="F168" s="2"/>
      <c r="G168" s="2"/>
    </row>
    <row r="169" spans="2:7" ht="18" customHeight="1" x14ac:dyDescent="0.25">
      <c r="B169" s="2"/>
      <c r="C169" s="2"/>
      <c r="D169" s="2"/>
      <c r="E169" s="2"/>
      <c r="F169" s="2"/>
      <c r="G169" s="2"/>
    </row>
    <row r="170" spans="2:7" ht="18" customHeight="1" x14ac:dyDescent="0.25">
      <c r="B170" s="2"/>
      <c r="C170" s="2"/>
      <c r="D170" s="2"/>
      <c r="E170" s="2"/>
      <c r="F170" s="2"/>
      <c r="G170" s="2"/>
    </row>
    <row r="171" spans="2:7" ht="18" customHeight="1" x14ac:dyDescent="0.25">
      <c r="B171" s="2"/>
      <c r="C171" s="2"/>
      <c r="D171" s="2"/>
      <c r="E171" s="2"/>
      <c r="F171" s="2"/>
      <c r="G171" s="2"/>
    </row>
    <row r="172" spans="2:7" ht="18" customHeight="1" x14ac:dyDescent="0.25">
      <c r="B172" s="2"/>
      <c r="C172" s="2"/>
      <c r="D172" s="2"/>
      <c r="E172" s="2"/>
      <c r="F172" s="2"/>
      <c r="G172" s="2"/>
    </row>
    <row r="173" spans="2:7" ht="18" customHeight="1" x14ac:dyDescent="0.25">
      <c r="B173" s="2"/>
      <c r="C173" s="2"/>
      <c r="D173" s="2"/>
      <c r="E173" s="2"/>
      <c r="F173" s="2"/>
      <c r="G173" s="2"/>
    </row>
    <row r="174" spans="2:7" ht="18" customHeight="1" x14ac:dyDescent="0.25">
      <c r="B174" s="2"/>
      <c r="C174" s="2"/>
      <c r="D174" s="2"/>
      <c r="E174" s="2"/>
      <c r="F174" s="2"/>
      <c r="G174" s="2"/>
    </row>
    <row r="175" spans="2:7" ht="18" customHeight="1" x14ac:dyDescent="0.25">
      <c r="B175" s="2"/>
      <c r="C175" s="2"/>
      <c r="D175" s="2"/>
      <c r="E175" s="2"/>
      <c r="F175" s="2"/>
      <c r="G175" s="2"/>
    </row>
    <row r="176" spans="2:7" ht="18" customHeight="1" x14ac:dyDescent="0.25">
      <c r="B176" s="2"/>
      <c r="C176" s="2"/>
      <c r="D176" s="2"/>
      <c r="E176" s="2"/>
      <c r="F176" s="2"/>
      <c r="G176" s="2"/>
    </row>
    <row r="177" spans="2:7" ht="18" customHeight="1" x14ac:dyDescent="0.25">
      <c r="B177" s="2"/>
      <c r="C177" s="2"/>
      <c r="D177" s="2"/>
      <c r="E177" s="2"/>
      <c r="F177" s="2"/>
      <c r="G177" s="2"/>
    </row>
    <row r="178" spans="2:7" ht="18" customHeight="1" x14ac:dyDescent="0.25">
      <c r="B178" s="2"/>
      <c r="C178" s="2"/>
      <c r="D178" s="2"/>
      <c r="E178" s="2"/>
      <c r="F178" s="2"/>
      <c r="G178" s="2"/>
    </row>
    <row r="179" spans="2:7" ht="18" customHeight="1" x14ac:dyDescent="0.25">
      <c r="B179" s="2"/>
      <c r="C179" s="2"/>
      <c r="D179" s="2"/>
      <c r="E179" s="2"/>
      <c r="F179" s="2"/>
      <c r="G179" s="2"/>
    </row>
    <row r="180" spans="2:7" ht="18" customHeight="1" x14ac:dyDescent="0.25">
      <c r="B180" s="2"/>
      <c r="C180" s="2"/>
      <c r="D180" s="2"/>
      <c r="E180" s="2"/>
      <c r="F180" s="2"/>
      <c r="G180" s="2"/>
    </row>
    <row r="181" spans="2:7" ht="18" customHeight="1" x14ac:dyDescent="0.25">
      <c r="B181" s="2"/>
      <c r="C181" s="2"/>
      <c r="D181" s="2"/>
      <c r="E181" s="2"/>
      <c r="F181" s="2"/>
      <c r="G181" s="2"/>
    </row>
    <row r="182" spans="2:7" ht="18" customHeight="1" x14ac:dyDescent="0.25">
      <c r="B182" s="2"/>
      <c r="C182" s="2"/>
      <c r="D182" s="2"/>
      <c r="E182" s="2"/>
      <c r="F182" s="2"/>
      <c r="G182" s="2"/>
    </row>
    <row r="183" spans="2:7" ht="18" customHeight="1" x14ac:dyDescent="0.25">
      <c r="B183" s="2"/>
      <c r="C183" s="2"/>
      <c r="D183" s="2"/>
      <c r="E183" s="2"/>
      <c r="F183" s="2"/>
      <c r="G183" s="2"/>
    </row>
    <row r="184" spans="2:7" ht="18" customHeight="1" x14ac:dyDescent="0.25">
      <c r="B184" s="2"/>
      <c r="C184" s="2"/>
      <c r="D184" s="2"/>
      <c r="E184" s="2"/>
      <c r="F184" s="2"/>
      <c r="G184" s="2"/>
    </row>
    <row r="185" spans="2:7" ht="18" customHeight="1" x14ac:dyDescent="0.25">
      <c r="B185" s="2"/>
      <c r="C185" s="2"/>
      <c r="D185" s="2"/>
      <c r="E185" s="2"/>
      <c r="F185" s="2"/>
      <c r="G185" s="2"/>
    </row>
    <row r="186" spans="2:7" ht="18" customHeight="1" x14ac:dyDescent="0.25">
      <c r="B186" s="2"/>
      <c r="C186" s="2"/>
      <c r="D186" s="2"/>
      <c r="E186" s="2"/>
      <c r="F186" s="2"/>
      <c r="G186" s="2"/>
    </row>
    <row r="187" spans="2:7" ht="18" customHeight="1" x14ac:dyDescent="0.25">
      <c r="B187" s="2"/>
      <c r="C187" s="2"/>
      <c r="D187" s="2"/>
      <c r="E187" s="2"/>
      <c r="F187" s="2"/>
      <c r="G187" s="2"/>
    </row>
    <row r="188" spans="2:7" ht="18" customHeight="1" x14ac:dyDescent="0.25">
      <c r="B188" s="2"/>
      <c r="C188" s="2"/>
      <c r="D188" s="2"/>
      <c r="E188" s="2"/>
      <c r="F188" s="2"/>
      <c r="G188" s="2"/>
    </row>
    <row r="189" spans="2:7" ht="18" customHeight="1" x14ac:dyDescent="0.25">
      <c r="B189" s="2"/>
      <c r="C189" s="2"/>
      <c r="D189" s="2"/>
      <c r="E189" s="2"/>
      <c r="F189" s="2"/>
      <c r="G189" s="2"/>
    </row>
    <row r="190" spans="2:7" ht="18" customHeight="1" x14ac:dyDescent="0.25">
      <c r="B190" s="2"/>
      <c r="C190" s="2"/>
      <c r="D190" s="2"/>
      <c r="E190" s="2"/>
      <c r="F190" s="2"/>
      <c r="G190" s="2"/>
    </row>
    <row r="191" spans="2:7" ht="18" customHeight="1" x14ac:dyDescent="0.25">
      <c r="B191" s="2"/>
      <c r="C191" s="2"/>
      <c r="D191" s="2"/>
      <c r="E191" s="2"/>
      <c r="F191" s="2"/>
      <c r="G191" s="2"/>
    </row>
    <row r="192" spans="2:7" ht="18" customHeight="1" x14ac:dyDescent="0.25">
      <c r="B192" s="2"/>
      <c r="C192" s="2"/>
      <c r="D192" s="2"/>
      <c r="E192" s="2"/>
      <c r="F192" s="2"/>
      <c r="G192" s="2"/>
    </row>
    <row r="193" spans="2:7" ht="18" customHeight="1" x14ac:dyDescent="0.25">
      <c r="B193" s="2"/>
      <c r="C193" s="2"/>
      <c r="D193" s="2"/>
      <c r="E193" s="2"/>
      <c r="F193" s="2"/>
      <c r="G193" s="2"/>
    </row>
    <row r="194" spans="2:7" ht="18" customHeight="1" x14ac:dyDescent="0.25">
      <c r="B194" s="2"/>
      <c r="C194" s="2"/>
      <c r="D194" s="2"/>
      <c r="E194" s="2"/>
      <c r="F194" s="2"/>
      <c r="G194" s="2"/>
    </row>
    <row r="195" spans="2:7" ht="18" customHeight="1" x14ac:dyDescent="0.25">
      <c r="B195" s="2"/>
      <c r="C195" s="2"/>
      <c r="D195" s="2"/>
      <c r="E195" s="2"/>
      <c r="F195" s="2"/>
      <c r="G195" s="2"/>
    </row>
    <row r="196" spans="2:7" ht="18" customHeight="1" x14ac:dyDescent="0.25">
      <c r="B196" s="2"/>
      <c r="C196" s="2"/>
      <c r="D196" s="2"/>
      <c r="E196" s="2"/>
      <c r="F196" s="2"/>
      <c r="G196" s="2"/>
    </row>
    <row r="197" spans="2:7" ht="18" customHeight="1" x14ac:dyDescent="0.25">
      <c r="B197" s="2"/>
      <c r="C197" s="2"/>
      <c r="D197" s="2"/>
      <c r="E197" s="2"/>
      <c r="F197" s="2"/>
      <c r="G197" s="2"/>
    </row>
    <row r="198" spans="2:7" ht="18" customHeight="1" x14ac:dyDescent="0.25">
      <c r="B198" s="2"/>
      <c r="C198" s="2"/>
      <c r="D198" s="2"/>
      <c r="E198" s="2"/>
      <c r="F198" s="2"/>
      <c r="G198" s="2"/>
    </row>
    <row r="199" spans="2:7" ht="18" customHeight="1" x14ac:dyDescent="0.25">
      <c r="B199" s="2"/>
      <c r="C199" s="2"/>
      <c r="D199" s="2"/>
      <c r="E199" s="2"/>
      <c r="F199" s="2"/>
      <c r="G199" s="2"/>
    </row>
    <row r="200" spans="2:7" ht="18" customHeight="1" x14ac:dyDescent="0.25">
      <c r="B200" s="2"/>
      <c r="C200" s="2"/>
      <c r="D200" s="2"/>
      <c r="E200" s="2"/>
      <c r="F200" s="2"/>
      <c r="G200" s="2"/>
    </row>
    <row r="201" spans="2:7" ht="18" customHeight="1" x14ac:dyDescent="0.25">
      <c r="B201" s="2"/>
      <c r="C201" s="2"/>
      <c r="D201" s="2"/>
      <c r="E201" s="2"/>
      <c r="F201" s="2"/>
      <c r="G201" s="2"/>
    </row>
    <row r="202" spans="2:7" ht="18" customHeight="1" x14ac:dyDescent="0.25">
      <c r="B202" s="2"/>
      <c r="C202" s="2"/>
      <c r="D202" s="2"/>
      <c r="E202" s="2"/>
      <c r="F202" s="2"/>
      <c r="G202" s="2"/>
    </row>
    <row r="203" spans="2:7" ht="18" customHeight="1" x14ac:dyDescent="0.25">
      <c r="B203" s="2"/>
      <c r="C203" s="2"/>
      <c r="D203" s="2"/>
      <c r="E203" s="2"/>
      <c r="F203" s="2"/>
      <c r="G203" s="2"/>
    </row>
    <row r="204" spans="2:7" ht="18" customHeight="1" x14ac:dyDescent="0.25">
      <c r="B204" s="2"/>
      <c r="C204" s="2"/>
      <c r="D204" s="2"/>
      <c r="E204" s="2"/>
      <c r="F204" s="2"/>
      <c r="G204" s="2"/>
    </row>
    <row r="205" spans="2:7" ht="18" customHeight="1" x14ac:dyDescent="0.25">
      <c r="B205" s="2"/>
      <c r="C205" s="2"/>
      <c r="D205" s="2"/>
      <c r="E205" s="2"/>
      <c r="F205" s="2"/>
      <c r="G205" s="2"/>
    </row>
    <row r="206" spans="2:7" ht="18" customHeight="1" x14ac:dyDescent="0.25">
      <c r="B206" s="2"/>
    </row>
  </sheetData>
  <sheetProtection algorithmName="SHA-512" hashValue="pAG7ThLO1QsOpF9L/gddRwC98azhP31XmYYuq+ROOrKelrSekw/wYTwLkYPbH9SbPZelDXkhmhd5zv4ZDQWg3g==" saltValue="XCkLExQ+v8IKCFX/9DGqpA==" spinCount="100000" sheet="1" selectLockedCells="1"/>
  <mergeCells count="3">
    <mergeCell ref="C1:D1"/>
    <mergeCell ref="B2:E2"/>
    <mergeCell ref="I5:J5"/>
  </mergeCells>
  <conditionalFormatting sqref="D6">
    <cfRule type="cellIs" dxfId="4" priority="4" operator="lessThan">
      <formula>$F$6*0.8</formula>
    </cfRule>
  </conditionalFormatting>
  <conditionalFormatting sqref="D7">
    <cfRule type="cellIs" dxfId="3" priority="3" operator="lessThan">
      <formula>$F$7*0.8</formula>
    </cfRule>
  </conditionalFormatting>
  <conditionalFormatting sqref="D11">
    <cfRule type="cellIs" dxfId="2" priority="2" operator="lessThan">
      <formula>$F$11*0.8</formula>
    </cfRule>
  </conditionalFormatting>
  <conditionalFormatting sqref="D12">
    <cfRule type="cellIs" dxfId="1" priority="1" operator="lessThan">
      <formula>$F$12*0.8</formula>
    </cfRule>
  </conditionalFormatting>
  <conditionalFormatting sqref="J18">
    <cfRule type="cellIs" dxfId="0" priority="5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602D-DB85-42CF-A655-40404214E270}">
  <sheetPr>
    <tabColor rgb="FFFF0000"/>
  </sheetPr>
  <dimension ref="A1:R54"/>
  <sheetViews>
    <sheetView rightToLeft="1" zoomScale="120" zoomScaleNormal="120" workbookViewId="0">
      <selection activeCell="E10" sqref="E10"/>
    </sheetView>
  </sheetViews>
  <sheetFormatPr defaultColWidth="7.75" defaultRowHeight="14.25" x14ac:dyDescent="0.2"/>
  <cols>
    <col min="1" max="1" width="25.75" style="231" customWidth="1"/>
    <col min="2" max="2" width="15.625" style="231" customWidth="1"/>
    <col min="3" max="3" width="15.625" style="231" bestFit="1" customWidth="1"/>
    <col min="4" max="4" width="13" style="231" bestFit="1" customWidth="1"/>
    <col min="5" max="5" width="15" style="231" bestFit="1" customWidth="1"/>
    <col min="6" max="6" width="15.75" style="231" bestFit="1" customWidth="1"/>
    <col min="7" max="8" width="13.375" style="231" bestFit="1" customWidth="1"/>
    <col min="9" max="9" width="8.25" style="231" bestFit="1" customWidth="1"/>
    <col min="10" max="10" width="16.25" style="231" bestFit="1" customWidth="1"/>
    <col min="11" max="11" width="10.25" style="232" bestFit="1" customWidth="1"/>
    <col min="12" max="13" width="9.5" style="231" bestFit="1" customWidth="1"/>
    <col min="14" max="14" width="7.75" style="231"/>
    <col min="15" max="16" width="12.25" style="232" bestFit="1" customWidth="1"/>
    <col min="17" max="17" width="8.25" style="231" bestFit="1" customWidth="1"/>
    <col min="18" max="18" width="8.375" style="231" bestFit="1" customWidth="1"/>
    <col min="19" max="16384" width="7.75" style="231"/>
  </cols>
  <sheetData>
    <row r="1" spans="1:18" ht="23.25" x14ac:dyDescent="0.35">
      <c r="A1" s="229"/>
      <c r="B1" s="229"/>
      <c r="C1" s="229"/>
      <c r="D1" s="229"/>
      <c r="E1" s="229"/>
      <c r="F1" s="229"/>
      <c r="G1" s="230"/>
      <c r="H1" s="230"/>
    </row>
    <row r="2" spans="1:18" ht="18.75" x14ac:dyDescent="0.3">
      <c r="A2" s="313" t="s">
        <v>342</v>
      </c>
      <c r="B2" s="313"/>
      <c r="C2" s="313"/>
      <c r="D2" s="313"/>
      <c r="E2" s="313"/>
      <c r="F2" s="313"/>
      <c r="G2" s="313"/>
      <c r="H2" s="233"/>
      <c r="K2" s="231"/>
    </row>
    <row r="3" spans="1:18" x14ac:dyDescent="0.2">
      <c r="A3" s="234" t="s">
        <v>306</v>
      </c>
      <c r="B3" s="288" t="s">
        <v>307</v>
      </c>
      <c r="C3" s="282" t="s">
        <v>347</v>
      </c>
      <c r="D3" s="285" t="s">
        <v>308</v>
      </c>
      <c r="E3" s="283" t="s">
        <v>309</v>
      </c>
      <c r="H3" s="314" t="s">
        <v>349</v>
      </c>
      <c r="K3" s="231"/>
    </row>
    <row r="4" spans="1:18" x14ac:dyDescent="0.2">
      <c r="A4" s="235" t="s">
        <v>310</v>
      </c>
      <c r="B4" s="289"/>
      <c r="C4" s="287" t="s">
        <v>311</v>
      </c>
      <c r="D4" s="286" t="s">
        <v>312</v>
      </c>
      <c r="E4" s="284" t="s">
        <v>313</v>
      </c>
      <c r="F4" s="280" t="s">
        <v>314</v>
      </c>
      <c r="G4" s="279" t="s">
        <v>315</v>
      </c>
      <c r="H4" s="315"/>
      <c r="K4" s="231"/>
      <c r="O4" s="236"/>
      <c r="P4" s="236"/>
    </row>
    <row r="5" spans="1:18" ht="15" x14ac:dyDescent="0.2">
      <c r="A5" s="237" t="s">
        <v>316</v>
      </c>
      <c r="B5" s="281">
        <f>'TOPSHEET ביצוע'!C44</f>
        <v>0</v>
      </c>
      <c r="C5" s="281">
        <f>'TOPSHEET ביצוע'!D44</f>
        <v>0</v>
      </c>
      <c r="D5" s="281">
        <f t="shared" ref="D5:D25" si="0">B5-C5</f>
        <v>0</v>
      </c>
      <c r="E5" s="281">
        <f>'TOPSHEET ביצוע'!E44</f>
        <v>0</v>
      </c>
      <c r="F5" s="238">
        <f>'TOPSHEET ביצוע'!F44</f>
        <v>0</v>
      </c>
      <c r="G5" s="238">
        <f>'TOPSHEET ביצוע'!G44</f>
        <v>0</v>
      </c>
      <c r="H5" s="260"/>
      <c r="K5" s="231"/>
      <c r="O5" s="236"/>
      <c r="P5" s="236"/>
    </row>
    <row r="6" spans="1:18" ht="15" x14ac:dyDescent="0.2">
      <c r="A6" s="237" t="s">
        <v>273</v>
      </c>
      <c r="B6" s="238">
        <f>'TOPSHEET ביצוע'!C6</f>
        <v>0</v>
      </c>
      <c r="C6" s="238">
        <f>'TOPSHEET ביצוע'!D6</f>
        <v>0</v>
      </c>
      <c r="D6" s="238">
        <f t="shared" si="0"/>
        <v>0</v>
      </c>
      <c r="E6" s="238">
        <f>'TOPSHEET ביצוע'!E6</f>
        <v>0</v>
      </c>
      <c r="F6" s="238">
        <f>'TOPSHEET ביצוע'!F6</f>
        <v>0</v>
      </c>
      <c r="G6" s="238">
        <f>'TOPSHEET ביצוע'!G6</f>
        <v>0</v>
      </c>
      <c r="H6" s="276">
        <f t="shared" ref="H6:H12" si="1">IF(F6&gt;0,F6/($C$26-SUM($C$5:$C$12)),0)</f>
        <v>0</v>
      </c>
      <c r="K6" s="231"/>
      <c r="O6" s="236"/>
      <c r="P6" s="236"/>
    </row>
    <row r="7" spans="1:18" ht="15" x14ac:dyDescent="0.2">
      <c r="A7" s="237" t="s">
        <v>275</v>
      </c>
      <c r="B7" s="238">
        <f>'TOPSHEET ביצוע'!C7</f>
        <v>0</v>
      </c>
      <c r="C7" s="238">
        <f>'TOPSHEET ביצוע'!D7</f>
        <v>0</v>
      </c>
      <c r="D7" s="238">
        <f t="shared" si="0"/>
        <v>0</v>
      </c>
      <c r="E7" s="238">
        <f>'TOPSHEET ביצוע'!E7</f>
        <v>0</v>
      </c>
      <c r="F7" s="238">
        <f>'TOPSHEET ביצוע'!F7</f>
        <v>0</v>
      </c>
      <c r="G7" s="238">
        <f>'TOPSHEET ביצוע'!G7</f>
        <v>0</v>
      </c>
      <c r="H7" s="276">
        <f t="shared" si="1"/>
        <v>0</v>
      </c>
      <c r="K7" s="231"/>
      <c r="O7" s="236"/>
      <c r="P7" s="236"/>
    </row>
    <row r="8" spans="1:18" ht="15" x14ac:dyDescent="0.2">
      <c r="A8" s="237" t="s">
        <v>277</v>
      </c>
      <c r="B8" s="238">
        <f>'TOPSHEET ביצוע'!C8</f>
        <v>0</v>
      </c>
      <c r="C8" s="238">
        <f>'TOPSHEET ביצוע'!D8</f>
        <v>0</v>
      </c>
      <c r="D8" s="238">
        <f t="shared" si="0"/>
        <v>0</v>
      </c>
      <c r="E8" s="238">
        <f>'TOPSHEET ביצוע'!E8</f>
        <v>0</v>
      </c>
      <c r="F8" s="238">
        <f>'TOPSHEET ביצוע'!F8</f>
        <v>0</v>
      </c>
      <c r="G8" s="238">
        <f>'TOPSHEET ביצוע'!G8</f>
        <v>0</v>
      </c>
      <c r="H8" s="276">
        <f t="shared" si="1"/>
        <v>0</v>
      </c>
      <c r="K8" s="231"/>
      <c r="O8" s="236"/>
      <c r="P8" s="236"/>
    </row>
    <row r="9" spans="1:18" ht="15" x14ac:dyDescent="0.2">
      <c r="A9" s="237" t="s">
        <v>252</v>
      </c>
      <c r="B9" s="238">
        <f>'TOPSHEET ביצוע'!C9</f>
        <v>0</v>
      </c>
      <c r="C9" s="238">
        <f>'TOPSHEET ביצוע'!D9</f>
        <v>0</v>
      </c>
      <c r="D9" s="238">
        <f t="shared" si="0"/>
        <v>0</v>
      </c>
      <c r="E9" s="238">
        <f>'TOPSHEET ביצוע'!E9</f>
        <v>0</v>
      </c>
      <c r="F9" s="238">
        <f>'TOPSHEET ביצוע'!F9</f>
        <v>0</v>
      </c>
      <c r="G9" s="238">
        <f>'TOPSHEET ביצוע'!G9</f>
        <v>0</v>
      </c>
      <c r="H9" s="276">
        <f t="shared" si="1"/>
        <v>0</v>
      </c>
      <c r="K9" s="231"/>
      <c r="O9" s="236"/>
      <c r="P9" s="236"/>
    </row>
    <row r="10" spans="1:18" ht="15" x14ac:dyDescent="0.2">
      <c r="A10" s="237" t="s">
        <v>251</v>
      </c>
      <c r="B10" s="238">
        <f>'TOPSHEET ביצוע'!C10</f>
        <v>0</v>
      </c>
      <c r="C10" s="238">
        <f>'TOPSHEET ביצוע'!D10</f>
        <v>0</v>
      </c>
      <c r="D10" s="238">
        <f t="shared" si="0"/>
        <v>0</v>
      </c>
      <c r="E10" s="238">
        <f>'TOPSHEET ביצוע'!E10</f>
        <v>0</v>
      </c>
      <c r="F10" s="238">
        <f>'TOPSHEET ביצוע'!F10</f>
        <v>0</v>
      </c>
      <c r="G10" s="238">
        <f>'TOPSHEET ביצוע'!G10</f>
        <v>0</v>
      </c>
      <c r="H10" s="276">
        <f t="shared" si="1"/>
        <v>0</v>
      </c>
      <c r="K10" s="231"/>
      <c r="O10" s="236"/>
      <c r="P10" s="236"/>
    </row>
    <row r="11" spans="1:18" ht="15" x14ac:dyDescent="0.2">
      <c r="A11" s="237" t="s">
        <v>340</v>
      </c>
      <c r="B11" s="238">
        <f>'TOPSHEET ביצוע'!C11</f>
        <v>0</v>
      </c>
      <c r="C11" s="238">
        <f>'TOPSHEET ביצוע'!D11</f>
        <v>0</v>
      </c>
      <c r="D11" s="238">
        <f t="shared" si="0"/>
        <v>0</v>
      </c>
      <c r="E11" s="238">
        <f>'TOPSHEET ביצוע'!E11</f>
        <v>0</v>
      </c>
      <c r="F11" s="238">
        <f>'TOPSHEET ביצוע'!F11</f>
        <v>0</v>
      </c>
      <c r="G11" s="238">
        <f>'TOPSHEET ביצוע'!G11</f>
        <v>0</v>
      </c>
      <c r="H11" s="276">
        <f t="shared" si="1"/>
        <v>0</v>
      </c>
      <c r="K11" s="231"/>
      <c r="O11" s="236"/>
      <c r="P11" s="236"/>
    </row>
    <row r="12" spans="1:18" ht="15" x14ac:dyDescent="0.2">
      <c r="A12" s="237" t="s">
        <v>339</v>
      </c>
      <c r="B12" s="238">
        <f>'TOPSHEET ביצוע'!C12</f>
        <v>0</v>
      </c>
      <c r="C12" s="238">
        <f>'TOPSHEET ביצוע'!D12</f>
        <v>0</v>
      </c>
      <c r="D12" s="238">
        <f t="shared" si="0"/>
        <v>0</v>
      </c>
      <c r="E12" s="238">
        <f>'TOPSHEET ביצוע'!E12</f>
        <v>0</v>
      </c>
      <c r="F12" s="238">
        <f>'TOPSHEET ביצוע'!F12</f>
        <v>0</v>
      </c>
      <c r="G12" s="238">
        <f>'TOPSHEET ביצוע'!G12</f>
        <v>0</v>
      </c>
      <c r="H12" s="276">
        <f t="shared" si="1"/>
        <v>0</v>
      </c>
      <c r="K12" s="231"/>
      <c r="O12" s="236"/>
      <c r="P12" s="236"/>
    </row>
    <row r="13" spans="1:18" ht="15" x14ac:dyDescent="0.2">
      <c r="A13" s="242" t="s">
        <v>317</v>
      </c>
      <c r="B13" s="238">
        <f>'TOPSHEET ביצוע'!C20+'TOPSHEET ביצוע'!C21+'TOPSHEET ביצוע'!C22+'TOPSHEET ביצוע'!C23</f>
        <v>0</v>
      </c>
      <c r="C13" s="238">
        <f>'TOPSHEET ביצוע'!D20+'TOPSHEET ביצוע'!D21+'TOPSHEET ביצוע'!D22+'TOPSHEET ביצוע'!D23</f>
        <v>0</v>
      </c>
      <c r="D13" s="238">
        <f t="shared" si="0"/>
        <v>0</v>
      </c>
      <c r="E13" s="238">
        <f>'TOPSHEET ביצוע'!E20+'TOPSHEET ביצוע'!E21+'TOPSHEET ביצוע'!E22+'TOPSHEET ביצוע'!E23</f>
        <v>0</v>
      </c>
      <c r="F13" s="238">
        <f>'TOPSHEET ביצוע'!F20+'TOPSHEET ביצוע'!F21+'TOPSHEET ביצוע'!F22+'TOPSHEET ביצוע'!F23</f>
        <v>0</v>
      </c>
      <c r="G13" s="238">
        <f>'TOPSHEET ביצוע'!G20+'TOPSHEET ביצוע'!G21+'TOPSHEET ביצוע'!G22+'TOPSHEET ביצוע'!G23</f>
        <v>0</v>
      </c>
      <c r="H13" s="260"/>
      <c r="K13" s="231"/>
      <c r="O13" s="236"/>
      <c r="P13" s="236"/>
    </row>
    <row r="14" spans="1:18" ht="15" x14ac:dyDescent="0.2">
      <c r="A14" s="242" t="s">
        <v>318</v>
      </c>
      <c r="B14" s="238">
        <f>'TOPSHEET ביצוע'!C18</f>
        <v>0</v>
      </c>
      <c r="C14" s="238">
        <f>'TOPSHEET ביצוע'!D18</f>
        <v>0</v>
      </c>
      <c r="D14" s="238">
        <f t="shared" si="0"/>
        <v>0</v>
      </c>
      <c r="E14" s="238">
        <f>'TOPSHEET ביצוע'!E18</f>
        <v>0</v>
      </c>
      <c r="F14" s="238">
        <f>'TOPSHEET ביצוע'!F18</f>
        <v>0</v>
      </c>
      <c r="G14" s="238">
        <f>'TOPSHEET ביצוע'!G18</f>
        <v>0</v>
      </c>
      <c r="H14" s="260"/>
      <c r="K14" s="231"/>
      <c r="O14" s="236"/>
      <c r="P14" s="236"/>
      <c r="Q14" s="243"/>
      <c r="R14" s="240"/>
    </row>
    <row r="15" spans="1:18" ht="15" x14ac:dyDescent="0.2">
      <c r="A15" s="242" t="s">
        <v>319</v>
      </c>
      <c r="B15" s="238">
        <f>'TOPSHEET ביצוע'!C19</f>
        <v>0</v>
      </c>
      <c r="C15" s="238">
        <f>'TOPSHEET ביצוע'!D19</f>
        <v>0</v>
      </c>
      <c r="D15" s="238">
        <f t="shared" si="0"/>
        <v>0</v>
      </c>
      <c r="E15" s="238">
        <f>'TOPSHEET ביצוע'!E19</f>
        <v>0</v>
      </c>
      <c r="F15" s="238">
        <f>'TOPSHEET ביצוע'!F19</f>
        <v>0</v>
      </c>
      <c r="G15" s="238">
        <f>'TOPSHEET ביצוע'!G19</f>
        <v>0</v>
      </c>
      <c r="H15" s="260"/>
      <c r="K15" s="231"/>
      <c r="O15" s="236"/>
      <c r="P15" s="236"/>
    </row>
    <row r="16" spans="1:18" ht="15" x14ac:dyDescent="0.2">
      <c r="A16" s="242" t="s">
        <v>320</v>
      </c>
      <c r="B16" s="238">
        <f>'TOPSHEET ביצוע'!C24</f>
        <v>0</v>
      </c>
      <c r="C16" s="238">
        <f>'TOPSHEET ביצוע'!D24</f>
        <v>0</v>
      </c>
      <c r="D16" s="238">
        <f t="shared" si="0"/>
        <v>0</v>
      </c>
      <c r="E16" s="238">
        <f>'TOPSHEET ביצוע'!E24</f>
        <v>0</v>
      </c>
      <c r="F16" s="238">
        <f>'TOPSHEET ביצוע'!F24</f>
        <v>0</v>
      </c>
      <c r="G16" s="238">
        <f>'TOPSHEET ביצוע'!G24</f>
        <v>0</v>
      </c>
      <c r="H16" s="260"/>
      <c r="K16" s="241"/>
      <c r="O16" s="236"/>
      <c r="P16" s="236"/>
    </row>
    <row r="17" spans="1:16" ht="15" x14ac:dyDescent="0.2">
      <c r="A17" s="244" t="s">
        <v>321</v>
      </c>
      <c r="B17" s="238">
        <f>'TOPSHEET ביצוע'!C25</f>
        <v>0</v>
      </c>
      <c r="C17" s="238">
        <f>'TOPSHEET ביצוע'!D25</f>
        <v>0</v>
      </c>
      <c r="D17" s="238">
        <f t="shared" si="0"/>
        <v>0</v>
      </c>
      <c r="E17" s="238">
        <f>'TOPSHEET ביצוע'!E25</f>
        <v>0</v>
      </c>
      <c r="F17" s="238">
        <f>'TOPSHEET ביצוע'!F25</f>
        <v>0</v>
      </c>
      <c r="G17" s="238">
        <f>'TOPSHEET ביצוע'!G25</f>
        <v>0</v>
      </c>
      <c r="H17" s="260"/>
      <c r="K17" s="241"/>
      <c r="O17" s="236"/>
      <c r="P17" s="236"/>
    </row>
    <row r="18" spans="1:16" ht="15" x14ac:dyDescent="0.2">
      <c r="A18" s="244" t="s">
        <v>99</v>
      </c>
      <c r="B18" s="238">
        <f>'TOPSHEET ביצוע'!C27</f>
        <v>0</v>
      </c>
      <c r="C18" s="238">
        <f>'TOPSHEET ביצוע'!D27</f>
        <v>0</v>
      </c>
      <c r="D18" s="238">
        <f t="shared" si="0"/>
        <v>0</v>
      </c>
      <c r="E18" s="238">
        <f>'TOPSHEET ביצוע'!E27</f>
        <v>0</v>
      </c>
      <c r="F18" s="238">
        <f>'TOPSHEET ביצוע'!F27</f>
        <v>0</v>
      </c>
      <c r="G18" s="238">
        <f>'TOPSHEET ביצוע'!G27</f>
        <v>0</v>
      </c>
      <c r="H18" s="260"/>
      <c r="K18" s="241"/>
      <c r="O18" s="245"/>
      <c r="P18" s="236"/>
    </row>
    <row r="19" spans="1:16" ht="15" x14ac:dyDescent="0.2">
      <c r="A19" s="244" t="s">
        <v>322</v>
      </c>
      <c r="B19" s="238">
        <f>'TOPSHEET ביצוע'!C26</f>
        <v>0</v>
      </c>
      <c r="C19" s="238">
        <f>'TOPSHEET ביצוע'!D26</f>
        <v>0</v>
      </c>
      <c r="D19" s="238">
        <f t="shared" si="0"/>
        <v>0</v>
      </c>
      <c r="E19" s="238">
        <f>'TOPSHEET ביצוע'!E26</f>
        <v>0</v>
      </c>
      <c r="F19" s="238">
        <f>'TOPSHEET ביצוע'!F26</f>
        <v>0</v>
      </c>
      <c r="G19" s="238">
        <f>'TOPSHEET ביצוע'!G26</f>
        <v>0</v>
      </c>
      <c r="H19" s="260"/>
      <c r="O19" s="245"/>
      <c r="P19" s="236"/>
    </row>
    <row r="20" spans="1:16" ht="15" x14ac:dyDescent="0.2">
      <c r="A20" s="244" t="s">
        <v>323</v>
      </c>
      <c r="B20" s="238">
        <f>'TOPSHEET ביצוע'!C33+'TOPSHEET ביצוע'!C35+'TOPSHEET ביצוע'!C37</f>
        <v>0</v>
      </c>
      <c r="C20" s="238">
        <f>'TOPSHEET ביצוע'!D33+'TOPSHEET ביצוע'!D35+'TOPSHEET ביצוע'!D37</f>
        <v>0</v>
      </c>
      <c r="D20" s="238">
        <f t="shared" si="0"/>
        <v>0</v>
      </c>
      <c r="E20" s="238">
        <f>'TOPSHEET ביצוע'!E33+'TOPSHEET ביצוע'!E35+'TOPSHEET ביצוע'!E37</f>
        <v>0</v>
      </c>
      <c r="F20" s="238">
        <f>'TOPSHEET ביצוע'!F33+'TOPSHEET ביצוע'!F35+'TOPSHEET ביצוע'!F37</f>
        <v>0</v>
      </c>
      <c r="G20" s="238">
        <f>'TOPSHEET ביצוע'!G33+'TOPSHEET ביצוע'!G35+'TOPSHEET ביצוע'!G37</f>
        <v>0</v>
      </c>
      <c r="H20" s="260"/>
      <c r="O20" s="245"/>
      <c r="P20" s="236"/>
    </row>
    <row r="21" spans="1:16" ht="15" x14ac:dyDescent="0.2">
      <c r="A21" s="244" t="s">
        <v>24</v>
      </c>
      <c r="B21" s="238">
        <f>'TOPSHEET ביצוע'!C36</f>
        <v>0</v>
      </c>
      <c r="C21" s="238">
        <f>'TOPSHEET ביצוע'!D36</f>
        <v>0</v>
      </c>
      <c r="D21" s="238">
        <f t="shared" si="0"/>
        <v>0</v>
      </c>
      <c r="E21" s="238">
        <f>'TOPSHEET ביצוע'!E36</f>
        <v>0</v>
      </c>
      <c r="F21" s="238">
        <f>'TOPSHEET ביצוע'!F36</f>
        <v>0</v>
      </c>
      <c r="G21" s="238">
        <f>'TOPSHEET ביצוע'!G36</f>
        <v>0</v>
      </c>
      <c r="H21" s="260"/>
      <c r="O21" s="236"/>
      <c r="P21" s="236"/>
    </row>
    <row r="22" spans="1:16" ht="15" x14ac:dyDescent="0.2">
      <c r="A22" s="244" t="s">
        <v>324</v>
      </c>
      <c r="B22" s="238">
        <f>'TOPSHEET ביצוע'!C34</f>
        <v>0</v>
      </c>
      <c r="C22" s="238">
        <f>'TOPSHEET ביצוע'!D34</f>
        <v>0</v>
      </c>
      <c r="D22" s="238">
        <f t="shared" si="0"/>
        <v>0</v>
      </c>
      <c r="E22" s="238">
        <f>'TOPSHEET ביצוע'!E34</f>
        <v>0</v>
      </c>
      <c r="F22" s="238">
        <f>'TOPSHEET ביצוע'!F34</f>
        <v>0</v>
      </c>
      <c r="G22" s="238">
        <f>'TOPSHEET ביצוע'!G34</f>
        <v>0</v>
      </c>
      <c r="H22" s="260"/>
      <c r="O22" s="236"/>
      <c r="P22" s="236"/>
    </row>
    <row r="23" spans="1:16" ht="15" x14ac:dyDescent="0.2">
      <c r="A23" s="242" t="s">
        <v>341</v>
      </c>
      <c r="B23" s="238">
        <f>'TOPSHEET ביצוע'!C28+'TOPSHEET ביצוע'!C29</f>
        <v>0</v>
      </c>
      <c r="C23" s="238">
        <f>'TOPSHEET ביצוע'!D28+'TOPSHEET ביצוע'!D29</f>
        <v>0</v>
      </c>
      <c r="D23" s="238">
        <f t="shared" si="0"/>
        <v>0</v>
      </c>
      <c r="E23" s="238">
        <f>'TOPSHEET ביצוע'!E28+'TOPSHEET ביצוע'!E29</f>
        <v>0</v>
      </c>
      <c r="F23" s="238">
        <f>'TOPSHEET ביצוע'!F28+'TOPSHEET ביצוע'!F29</f>
        <v>0</v>
      </c>
      <c r="G23" s="238">
        <f>'TOPSHEET ביצוע'!G28+'TOPSHEET ביצוע'!G29</f>
        <v>0</v>
      </c>
      <c r="H23" s="260"/>
      <c r="I23" s="246"/>
      <c r="J23" s="246"/>
      <c r="O23" s="236"/>
      <c r="P23" s="236"/>
    </row>
    <row r="24" spans="1:16" ht="15" x14ac:dyDescent="0.2">
      <c r="A24" s="244" t="s">
        <v>325</v>
      </c>
      <c r="B24" s="238">
        <f>'TOPSHEET ביצוע'!C42</f>
        <v>0</v>
      </c>
      <c r="C24" s="238">
        <f>'TOPSHEET ביצוע'!D42</f>
        <v>0</v>
      </c>
      <c r="D24" s="238">
        <f t="shared" si="0"/>
        <v>0</v>
      </c>
      <c r="E24" s="238">
        <f>'TOPSHEET ביצוע'!E42</f>
        <v>0</v>
      </c>
      <c r="F24" s="238">
        <f>'TOPSHEET ביצוע'!F42</f>
        <v>0</v>
      </c>
      <c r="G24" s="238">
        <f>'TOPSHEET ביצוע'!G42</f>
        <v>0</v>
      </c>
      <c r="H24" s="260"/>
    </row>
    <row r="25" spans="1:16" ht="15" x14ac:dyDescent="0.2">
      <c r="A25" s="242" t="s">
        <v>326</v>
      </c>
      <c r="B25" s="238">
        <f>'TOPSHEET ביצוע'!C43</f>
        <v>0</v>
      </c>
      <c r="C25" s="238">
        <f>'TOPSHEET ביצוע'!D43</f>
        <v>0</v>
      </c>
      <c r="D25" s="238">
        <f t="shared" si="0"/>
        <v>0</v>
      </c>
      <c r="E25" s="238">
        <f>'TOPSHEET ביצוע'!E43</f>
        <v>0</v>
      </c>
      <c r="F25" s="238">
        <f>'TOPSHEET ביצוע'!F43</f>
        <v>0</v>
      </c>
      <c r="G25" s="238">
        <f>'TOPSHEET ביצוע'!G43</f>
        <v>0</v>
      </c>
      <c r="H25" s="276">
        <f>IF(F25&gt;0,F25/($C$26-SUM($C$5:$C$12)),0)</f>
        <v>0</v>
      </c>
      <c r="I25" s="246"/>
    </row>
    <row r="26" spans="1:16" ht="15" x14ac:dyDescent="0.2">
      <c r="A26" s="247"/>
      <c r="B26" s="277">
        <f t="shared" ref="B26:G26" si="2">SUM(B5:B25)</f>
        <v>0</v>
      </c>
      <c r="C26" s="278">
        <f t="shared" si="2"/>
        <v>0</v>
      </c>
      <c r="D26" s="278">
        <f t="shared" si="2"/>
        <v>0</v>
      </c>
      <c r="E26" s="278">
        <f t="shared" si="2"/>
        <v>0</v>
      </c>
      <c r="F26" s="278">
        <f t="shared" si="2"/>
        <v>0</v>
      </c>
      <c r="G26" s="278">
        <f t="shared" si="2"/>
        <v>0</v>
      </c>
      <c r="H26" s="260"/>
    </row>
    <row r="27" spans="1:16" ht="15" x14ac:dyDescent="0.25">
      <c r="A27" s="248"/>
      <c r="B27" s="248"/>
      <c r="C27" s="249"/>
      <c r="F27" s="250"/>
    </row>
    <row r="28" spans="1:16" ht="18.75" x14ac:dyDescent="0.3">
      <c r="A28" s="313" t="s">
        <v>327</v>
      </c>
      <c r="B28" s="313"/>
      <c r="C28" s="313"/>
      <c r="D28" s="313"/>
      <c r="E28" s="313"/>
      <c r="F28" s="313"/>
      <c r="G28" s="313"/>
      <c r="K28" s="231"/>
      <c r="O28" s="231"/>
    </row>
    <row r="29" spans="1:16" x14ac:dyDescent="0.2">
      <c r="A29" s="243"/>
      <c r="C29" s="251" t="s">
        <v>328</v>
      </c>
      <c r="K29" s="231"/>
      <c r="O29" s="231"/>
    </row>
    <row r="30" spans="1:16" ht="15.75" x14ac:dyDescent="0.25">
      <c r="A30" s="252"/>
      <c r="C30" s="252" t="s">
        <v>329</v>
      </c>
      <c r="E30" s="252" t="s">
        <v>330</v>
      </c>
      <c r="F30" s="252" t="s">
        <v>299</v>
      </c>
      <c r="K30" s="231"/>
      <c r="O30" s="231"/>
    </row>
    <row r="31" spans="1:16" x14ac:dyDescent="0.2">
      <c r="A31" s="259" t="s">
        <v>274</v>
      </c>
      <c r="B31" s="260"/>
      <c r="C31" s="261"/>
      <c r="D31" s="260"/>
      <c r="E31" s="261">
        <v>0</v>
      </c>
      <c r="F31" s="261">
        <f t="shared" ref="F31:F46" si="3">SUM(C31:E31)</f>
        <v>0</v>
      </c>
      <c r="K31" s="231"/>
      <c r="O31" s="231"/>
      <c r="P31" s="241"/>
    </row>
    <row r="32" spans="1:16" x14ac:dyDescent="0.2">
      <c r="A32" s="259"/>
      <c r="B32" s="260"/>
      <c r="C32" s="261"/>
      <c r="D32" s="260"/>
      <c r="E32" s="261">
        <v>0</v>
      </c>
      <c r="F32" s="261">
        <f t="shared" si="3"/>
        <v>0</v>
      </c>
      <c r="G32" s="243"/>
      <c r="H32" s="243"/>
      <c r="K32" s="231"/>
      <c r="O32" s="231"/>
      <c r="P32" s="241"/>
    </row>
    <row r="33" spans="1:16" x14ac:dyDescent="0.2">
      <c r="A33" s="260"/>
      <c r="B33" s="260"/>
      <c r="C33" s="261"/>
      <c r="D33" s="260"/>
      <c r="E33" s="261">
        <v>0</v>
      </c>
      <c r="F33" s="261">
        <f t="shared" si="3"/>
        <v>0</v>
      </c>
      <c r="K33" s="231"/>
      <c r="O33" s="231"/>
    </row>
    <row r="34" spans="1:16" x14ac:dyDescent="0.2">
      <c r="A34" s="262"/>
      <c r="B34" s="260"/>
      <c r="C34" s="261"/>
      <c r="D34" s="260"/>
      <c r="E34" s="261">
        <v>0</v>
      </c>
      <c r="F34" s="261">
        <f t="shared" si="3"/>
        <v>0</v>
      </c>
      <c r="K34" s="231"/>
      <c r="O34" s="231"/>
    </row>
    <row r="35" spans="1:16" x14ac:dyDescent="0.2">
      <c r="A35" s="262"/>
      <c r="B35" s="260"/>
      <c r="C35" s="261"/>
      <c r="D35" s="260"/>
      <c r="E35" s="261">
        <v>0</v>
      </c>
      <c r="F35" s="261">
        <f t="shared" si="3"/>
        <v>0</v>
      </c>
      <c r="K35" s="231"/>
      <c r="O35" s="231"/>
    </row>
    <row r="36" spans="1:16" x14ac:dyDescent="0.2">
      <c r="A36" s="262"/>
      <c r="B36" s="260"/>
      <c r="C36" s="261"/>
      <c r="D36" s="260"/>
      <c r="E36" s="261">
        <v>0</v>
      </c>
      <c r="F36" s="261">
        <f t="shared" si="3"/>
        <v>0</v>
      </c>
      <c r="K36" s="231"/>
      <c r="O36" s="231"/>
    </row>
    <row r="37" spans="1:16" x14ac:dyDescent="0.2">
      <c r="A37" s="262"/>
      <c r="B37" s="260"/>
      <c r="C37" s="261"/>
      <c r="D37" s="260"/>
      <c r="E37" s="261">
        <v>0</v>
      </c>
      <c r="F37" s="261">
        <f t="shared" si="3"/>
        <v>0</v>
      </c>
      <c r="K37" s="231"/>
      <c r="O37" s="231"/>
    </row>
    <row r="38" spans="1:16" x14ac:dyDescent="0.2">
      <c r="A38" s="263" t="s">
        <v>331</v>
      </c>
      <c r="B38" s="260"/>
      <c r="C38" s="261"/>
      <c r="D38" s="260"/>
      <c r="E38" s="261">
        <v>0</v>
      </c>
      <c r="F38" s="261">
        <f t="shared" si="3"/>
        <v>0</v>
      </c>
      <c r="K38" s="231"/>
      <c r="O38" s="231"/>
    </row>
    <row r="39" spans="1:16" x14ac:dyDescent="0.2">
      <c r="A39" s="263" t="s">
        <v>332</v>
      </c>
      <c r="B39" s="260"/>
      <c r="C39" s="261"/>
      <c r="D39" s="260"/>
      <c r="E39" s="261" t="e">
        <f>#REF!</f>
        <v>#REF!</v>
      </c>
      <c r="F39" s="261" t="e">
        <f t="shared" si="3"/>
        <v>#REF!</v>
      </c>
      <c r="K39" s="231"/>
      <c r="O39" s="231"/>
    </row>
    <row r="40" spans="1:16" x14ac:dyDescent="0.2">
      <c r="A40" s="263" t="s">
        <v>333</v>
      </c>
      <c r="B40" s="260"/>
      <c r="C40" s="261"/>
      <c r="D40" s="260"/>
      <c r="E40" s="261" t="e">
        <f>#REF!</f>
        <v>#REF!</v>
      </c>
      <c r="F40" s="261" t="e">
        <f t="shared" si="3"/>
        <v>#REF!</v>
      </c>
      <c r="K40" s="231"/>
      <c r="O40" s="231"/>
    </row>
    <row r="41" spans="1:16" x14ac:dyDescent="0.2">
      <c r="A41" s="260" t="s">
        <v>334</v>
      </c>
      <c r="B41" s="260"/>
      <c r="C41" s="261"/>
      <c r="D41" s="260"/>
      <c r="E41" s="261" t="e">
        <f>#REF!</f>
        <v>#REF!</v>
      </c>
      <c r="F41" s="261" t="e">
        <f t="shared" si="3"/>
        <v>#REF!</v>
      </c>
      <c r="K41" s="231"/>
      <c r="O41" s="231"/>
    </row>
    <row r="42" spans="1:16" x14ac:dyDescent="0.2">
      <c r="A42" s="264" t="s">
        <v>335</v>
      </c>
      <c r="B42" s="260"/>
      <c r="C42" s="261"/>
      <c r="D42" s="260"/>
      <c r="E42" s="261"/>
      <c r="F42" s="261">
        <f t="shared" si="3"/>
        <v>0</v>
      </c>
      <c r="K42" s="231"/>
      <c r="O42" s="231"/>
    </row>
    <row r="43" spans="1:16" x14ac:dyDescent="0.2">
      <c r="A43" s="260"/>
      <c r="B43" s="260"/>
      <c r="C43" s="261"/>
      <c r="D43" s="260"/>
      <c r="E43" s="261"/>
      <c r="F43" s="261">
        <f t="shared" si="3"/>
        <v>0</v>
      </c>
      <c r="K43" s="231"/>
      <c r="O43" s="231"/>
    </row>
    <row r="44" spans="1:16" x14ac:dyDescent="0.2">
      <c r="A44" s="260" t="s">
        <v>336</v>
      </c>
      <c r="B44" s="260"/>
      <c r="C44" s="261">
        <v>0</v>
      </c>
      <c r="D44" s="261"/>
      <c r="E44" s="260"/>
      <c r="F44" s="261">
        <f t="shared" si="3"/>
        <v>0</v>
      </c>
      <c r="K44" s="231"/>
      <c r="O44" s="231"/>
    </row>
    <row r="45" spans="1:16" x14ac:dyDescent="0.2">
      <c r="A45" s="260" t="s">
        <v>337</v>
      </c>
      <c r="B45" s="260"/>
      <c r="C45" s="261"/>
      <c r="D45" s="260"/>
      <c r="E45" s="261" t="e">
        <f>#REF!</f>
        <v>#REF!</v>
      </c>
      <c r="F45" s="261" t="e">
        <f t="shared" si="3"/>
        <v>#REF!</v>
      </c>
      <c r="K45" s="231"/>
      <c r="O45" s="231"/>
    </row>
    <row r="46" spans="1:16" ht="12.75" x14ac:dyDescent="0.2">
      <c r="A46" s="265"/>
      <c r="B46" s="260"/>
      <c r="C46" s="265">
        <f>SUM(C31:C45)</f>
        <v>0</v>
      </c>
      <c r="D46" s="260">
        <f>SUM(D31:D45)</f>
        <v>0</v>
      </c>
      <c r="E46" s="265" t="e">
        <f>SUM(E31:E45)</f>
        <v>#REF!</v>
      </c>
      <c r="F46" s="265" t="e">
        <f t="shared" si="3"/>
        <v>#REF!</v>
      </c>
      <c r="G46" s="254" t="e">
        <f>F46-F26</f>
        <v>#REF!</v>
      </c>
      <c r="H46" s="254"/>
      <c r="K46" s="231"/>
      <c r="O46" s="231"/>
      <c r="P46" s="239"/>
    </row>
    <row r="47" spans="1:16" ht="12.75" x14ac:dyDescent="0.2">
      <c r="C47" s="243"/>
      <c r="G47" s="254"/>
      <c r="H47" s="254"/>
      <c r="K47" s="231"/>
      <c r="O47" s="231"/>
      <c r="P47" s="239"/>
    </row>
    <row r="48" spans="1:16" x14ac:dyDescent="0.2">
      <c r="C48" s="243"/>
      <c r="E48" s="243"/>
      <c r="F48" s="243"/>
      <c r="G48" s="255"/>
      <c r="H48" s="255"/>
      <c r="K48" s="231"/>
      <c r="O48" s="231"/>
    </row>
    <row r="49" spans="1:15" x14ac:dyDescent="0.2">
      <c r="C49" s="243"/>
      <c r="F49" s="243"/>
      <c r="G49" s="256"/>
      <c r="H49" s="256"/>
      <c r="K49" s="231"/>
      <c r="O49" s="231"/>
    </row>
    <row r="50" spans="1:15" x14ac:dyDescent="0.2">
      <c r="E50" s="243"/>
      <c r="F50" s="250"/>
      <c r="G50" s="254"/>
      <c r="H50" s="254"/>
    </row>
    <row r="51" spans="1:15" x14ac:dyDescent="0.2">
      <c r="F51" s="250"/>
      <c r="G51" s="254"/>
      <c r="H51" s="254"/>
    </row>
    <row r="52" spans="1:15" x14ac:dyDescent="0.2">
      <c r="G52" s="256"/>
      <c r="H52" s="256"/>
    </row>
    <row r="53" spans="1:15" x14ac:dyDescent="0.2">
      <c r="A53" s="257"/>
      <c r="G53" s="253"/>
      <c r="H53" s="253"/>
    </row>
    <row r="54" spans="1:15" x14ac:dyDescent="0.2">
      <c r="E54" s="236"/>
    </row>
  </sheetData>
  <sheetProtection algorithmName="SHA-512" hashValue="xiHy6memQvKk4fEIvTLu3Xx/+0MqX9ajfFKBsxvCYr7j3WOtgXnuCFNVCIw5w8y8p75qobPIG/G0OrhMkSeQBQ==" saltValue="Ui1iN8yfx9GoMqgpX6iFnQ==" spinCount="100000" sheet="1" objects="1" scenarios="1" selectLockedCells="1"/>
  <mergeCells count="3">
    <mergeCell ref="A2:G2"/>
    <mergeCell ref="A28:G28"/>
    <mergeCell ref="H3:H4"/>
  </mergeCells>
  <pageMargins left="0.75" right="0.75" top="1" bottom="1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DA5B-C954-4481-BC27-C7A08290E5FB}">
  <dimension ref="A145:A148"/>
  <sheetViews>
    <sheetView rightToLeft="1" topLeftCell="A139" workbookViewId="0"/>
  </sheetViews>
  <sheetFormatPr defaultRowHeight="14.25" x14ac:dyDescent="0.2"/>
  <sheetData>
    <row r="145" spans="1:1" x14ac:dyDescent="0.2">
      <c r="A145" t="s">
        <v>240</v>
      </c>
    </row>
    <row r="146" spans="1:1" x14ac:dyDescent="0.2">
      <c r="A146" t="s">
        <v>286</v>
      </c>
    </row>
    <row r="147" spans="1:1" x14ac:dyDescent="0.2">
      <c r="A147" t="s">
        <v>287</v>
      </c>
    </row>
    <row r="148" spans="1:1" x14ac:dyDescent="0.2">
      <c r="A148" t="s">
        <v>288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הסבר</vt:lpstr>
      <vt:lpstr>תקציב מתוכנן לסרט</vt:lpstr>
      <vt:lpstr>TOPSHEET תכנון</vt:lpstr>
      <vt:lpstr>תקציב ביצוע לסרט</vt:lpstr>
      <vt:lpstr>TOPSHEET ביצוע</vt:lpstr>
      <vt:lpstr>סיכום הפקה </vt:lpstr>
      <vt:lpstr>הגדרות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Elad Goldman</dc:creator>
  <cp:lastModifiedBy>Elad Goldman</cp:lastModifiedBy>
  <cp:lastPrinted>2025-06-19T07:10:38Z</cp:lastPrinted>
  <dcterms:created xsi:type="dcterms:W3CDTF">2024-01-02T12:37:55Z</dcterms:created>
  <dcterms:modified xsi:type="dcterms:W3CDTF">2026-01-11T08:30:24Z</dcterms:modified>
</cp:coreProperties>
</file>